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9285" activeTab="4"/>
  </bookViews>
  <sheets>
    <sheet name="日間四技" sheetId="1" r:id="rId1"/>
    <sheet name="日間二技" sheetId="2" r:id="rId2"/>
    <sheet name="日間碩" sheetId="3" r:id="rId3"/>
    <sheet name="進修推廣處" sheetId="4" r:id="rId4"/>
    <sheet name="統整" sheetId="5" r:id="rId5"/>
  </sheets>
  <calcPr calcId="125725"/>
</workbook>
</file>

<file path=xl/calcChain.xml><?xml version="1.0" encoding="utf-8"?>
<calcChain xmlns="http://schemas.openxmlformats.org/spreadsheetml/2006/main">
  <c r="V63" i="5"/>
  <c r="Q63"/>
  <c r="L63"/>
  <c r="L62"/>
  <c r="M62"/>
  <c r="N62"/>
  <c r="O62"/>
  <c r="P62"/>
  <c r="Q62"/>
  <c r="R62"/>
  <c r="S62"/>
  <c r="T62"/>
  <c r="U62"/>
  <c r="V62"/>
  <c r="W62"/>
  <c r="X62"/>
  <c r="Z46" i="3"/>
  <c r="U46"/>
  <c r="P46"/>
  <c r="P45"/>
  <c r="Q45"/>
  <c r="R45"/>
  <c r="S45"/>
  <c r="T45"/>
  <c r="U45"/>
  <c r="V45"/>
  <c r="W45"/>
  <c r="X45"/>
  <c r="Y45"/>
  <c r="Z45"/>
  <c r="AA45"/>
  <c r="AB45"/>
  <c r="V19" i="5"/>
  <c r="Q19"/>
  <c r="L19"/>
  <c r="L18"/>
  <c r="M18"/>
  <c r="N18"/>
  <c r="O18"/>
  <c r="P18"/>
  <c r="Q18"/>
  <c r="R18"/>
  <c r="S18"/>
  <c r="T18"/>
  <c r="U18"/>
  <c r="V18"/>
  <c r="W18"/>
  <c r="X18"/>
  <c r="AA16" i="1"/>
  <c r="V16"/>
  <c r="Q16"/>
  <c r="Q15"/>
  <c r="R15"/>
  <c r="S15"/>
  <c r="T15"/>
  <c r="U15"/>
  <c r="V15"/>
  <c r="W15"/>
  <c r="X15"/>
  <c r="Y15"/>
  <c r="Z15"/>
  <c r="AA15"/>
  <c r="AB15"/>
  <c r="AC15"/>
  <c r="Z15" i="4"/>
  <c r="Z53"/>
  <c r="Z136"/>
  <c r="Z101"/>
  <c r="Z11" i="3"/>
  <c r="Z88"/>
  <c r="Z122"/>
  <c r="Z8" i="2"/>
  <c r="AA54" i="1"/>
  <c r="AA96"/>
  <c r="AA131"/>
  <c r="U122" i="3"/>
  <c r="P122"/>
  <c r="U88"/>
  <c r="P88"/>
  <c r="U11"/>
  <c r="P11"/>
  <c r="U8" i="2"/>
  <c r="P8"/>
  <c r="V131" i="1"/>
  <c r="Q131"/>
  <c r="V96"/>
  <c r="Q96"/>
  <c r="U136" i="4"/>
  <c r="P136"/>
  <c r="U101"/>
  <c r="P101"/>
  <c r="U53"/>
  <c r="P53"/>
  <c r="U15"/>
  <c r="P15"/>
  <c r="U130" i="1"/>
  <c r="P126"/>
  <c r="P127"/>
  <c r="P128"/>
  <c r="P130" s="1"/>
  <c r="P129"/>
  <c r="P100" i="4"/>
  <c r="Q100"/>
  <c r="R100"/>
  <c r="S100"/>
  <c r="T100"/>
  <c r="U100"/>
  <c r="V100"/>
  <c r="W100"/>
  <c r="X100"/>
  <c r="Y100"/>
  <c r="Z100"/>
  <c r="AA100"/>
  <c r="AB100"/>
  <c r="P52"/>
  <c r="Q52"/>
  <c r="R52"/>
  <c r="S52"/>
  <c r="T52"/>
  <c r="U52"/>
  <c r="V52"/>
  <c r="W52"/>
  <c r="X52"/>
  <c r="Y52"/>
  <c r="Z52"/>
  <c r="AA52"/>
  <c r="AB52"/>
  <c r="P14"/>
  <c r="Q14"/>
  <c r="R14"/>
  <c r="S14"/>
  <c r="T14"/>
  <c r="U14"/>
  <c r="V14"/>
  <c r="W14"/>
  <c r="X14"/>
  <c r="Y14"/>
  <c r="Z14"/>
  <c r="AA14"/>
  <c r="AB14"/>
  <c r="P87" i="3"/>
  <c r="Q87"/>
  <c r="R87"/>
  <c r="S87"/>
  <c r="T87"/>
  <c r="U87"/>
  <c r="V87"/>
  <c r="W87"/>
  <c r="X87"/>
  <c r="Y87"/>
  <c r="Z87"/>
  <c r="AA87"/>
  <c r="AB87"/>
  <c r="P10"/>
  <c r="Q10"/>
  <c r="R10"/>
  <c r="S10"/>
  <c r="T10"/>
  <c r="U10"/>
  <c r="V10"/>
  <c r="W10"/>
  <c r="X10"/>
  <c r="Y10"/>
  <c r="Z10"/>
  <c r="AA10"/>
  <c r="AB10"/>
  <c r="R7" i="2"/>
  <c r="S7"/>
  <c r="T7"/>
  <c r="U7"/>
  <c r="V7"/>
  <c r="W7"/>
  <c r="X7"/>
  <c r="Y7"/>
  <c r="Z7"/>
  <c r="AA7"/>
  <c r="AB7"/>
  <c r="Q7"/>
  <c r="P7"/>
  <c r="S95" i="1"/>
  <c r="T95"/>
  <c r="U95"/>
  <c r="V95"/>
  <c r="W95"/>
  <c r="X95"/>
  <c r="Y95"/>
  <c r="Z95"/>
  <c r="AA95"/>
  <c r="AB95"/>
  <c r="AC95"/>
  <c r="R95"/>
  <c r="Q95"/>
  <c r="V130"/>
  <c r="W130"/>
  <c r="X130"/>
  <c r="Y130"/>
  <c r="Z130"/>
  <c r="AA130"/>
  <c r="AB130"/>
  <c r="AC130"/>
  <c r="T130"/>
  <c r="S130"/>
  <c r="R130"/>
  <c r="J63" i="5"/>
  <c r="K62"/>
  <c r="J62"/>
  <c r="I62"/>
  <c r="H62"/>
  <c r="H63" s="1"/>
  <c r="G62"/>
  <c r="F63" s="1"/>
  <c r="F62"/>
  <c r="E62"/>
  <c r="D62"/>
  <c r="D63" s="1"/>
  <c r="C62"/>
  <c r="B62"/>
  <c r="B63" s="1"/>
  <c r="K18"/>
  <c r="J18"/>
  <c r="I18"/>
  <c r="H18"/>
  <c r="G18"/>
  <c r="F18"/>
  <c r="E18"/>
  <c r="D18"/>
  <c r="C18"/>
  <c r="B18"/>
  <c r="N86" i="4"/>
  <c r="O86"/>
  <c r="N87"/>
  <c r="O87"/>
  <c r="J122" i="3"/>
  <c r="O134" i="4"/>
  <c r="N134"/>
  <c r="N135" s="1"/>
  <c r="O88"/>
  <c r="O89"/>
  <c r="O90"/>
  <c r="O91"/>
  <c r="O92"/>
  <c r="O93"/>
  <c r="O94"/>
  <c r="O95"/>
  <c r="O96"/>
  <c r="O97"/>
  <c r="O98"/>
  <c r="O99"/>
  <c r="N88"/>
  <c r="N89"/>
  <c r="N90"/>
  <c r="N91"/>
  <c r="N92"/>
  <c r="N93"/>
  <c r="N94"/>
  <c r="N95"/>
  <c r="N96"/>
  <c r="N97"/>
  <c r="N98"/>
  <c r="N99"/>
  <c r="O49"/>
  <c r="O50"/>
  <c r="O52" s="1"/>
  <c r="O51"/>
  <c r="N49"/>
  <c r="N50"/>
  <c r="N51"/>
  <c r="N52" s="1"/>
  <c r="O48"/>
  <c r="N48"/>
  <c r="O5"/>
  <c r="O6"/>
  <c r="O14" s="1"/>
  <c r="O7"/>
  <c r="O8"/>
  <c r="O9"/>
  <c r="O10"/>
  <c r="O11"/>
  <c r="O12"/>
  <c r="O13"/>
  <c r="N5"/>
  <c r="N6"/>
  <c r="N7"/>
  <c r="N8"/>
  <c r="N9"/>
  <c r="N10"/>
  <c r="N11"/>
  <c r="N12"/>
  <c r="N13"/>
  <c r="O4"/>
  <c r="N4"/>
  <c r="J135"/>
  <c r="K135"/>
  <c r="J136" s="1"/>
  <c r="K100"/>
  <c r="J100"/>
  <c r="J52"/>
  <c r="K52"/>
  <c r="J53" s="1"/>
  <c r="J14"/>
  <c r="K14"/>
  <c r="O120" i="3"/>
  <c r="N120"/>
  <c r="O81"/>
  <c r="O82"/>
  <c r="O87" s="1"/>
  <c r="O83"/>
  <c r="O84"/>
  <c r="O85"/>
  <c r="O86"/>
  <c r="N81"/>
  <c r="N82"/>
  <c r="N83"/>
  <c r="N84"/>
  <c r="N85"/>
  <c r="N86"/>
  <c r="O80"/>
  <c r="N80"/>
  <c r="O43"/>
  <c r="O44"/>
  <c r="N43"/>
  <c r="N44"/>
  <c r="O42"/>
  <c r="N42"/>
  <c r="N45" s="1"/>
  <c r="O5"/>
  <c r="O6"/>
  <c r="O10" s="1"/>
  <c r="O7"/>
  <c r="O8"/>
  <c r="O9"/>
  <c r="N5"/>
  <c r="N6"/>
  <c r="N7"/>
  <c r="N8"/>
  <c r="N9"/>
  <c r="O4"/>
  <c r="N4"/>
  <c r="J121"/>
  <c r="K121"/>
  <c r="J87"/>
  <c r="K87"/>
  <c r="J45"/>
  <c r="K45"/>
  <c r="K10"/>
  <c r="J10"/>
  <c r="O5" i="2"/>
  <c r="O6"/>
  <c r="N5"/>
  <c r="N6"/>
  <c r="O4"/>
  <c r="N4"/>
  <c r="N7" s="1"/>
  <c r="J7"/>
  <c r="J8" s="1"/>
  <c r="K7"/>
  <c r="O127" i="1"/>
  <c r="O128"/>
  <c r="O129"/>
  <c r="O126"/>
  <c r="P87"/>
  <c r="P88"/>
  <c r="P89"/>
  <c r="P90"/>
  <c r="P91"/>
  <c r="P92"/>
  <c r="P93"/>
  <c r="P94"/>
  <c r="O87"/>
  <c r="O88"/>
  <c r="O89"/>
  <c r="O90"/>
  <c r="O91"/>
  <c r="O92"/>
  <c r="O93"/>
  <c r="O94"/>
  <c r="P86"/>
  <c r="O86"/>
  <c r="P47"/>
  <c r="P48"/>
  <c r="P53" s="1"/>
  <c r="P49"/>
  <c r="P50"/>
  <c r="P51"/>
  <c r="P52"/>
  <c r="O47"/>
  <c r="O48"/>
  <c r="O49"/>
  <c r="O50"/>
  <c r="O51"/>
  <c r="O52"/>
  <c r="P46"/>
  <c r="O46"/>
  <c r="P5"/>
  <c r="P6"/>
  <c r="P7"/>
  <c r="P8"/>
  <c r="P9"/>
  <c r="P10"/>
  <c r="P11"/>
  <c r="P12"/>
  <c r="P13"/>
  <c r="P14"/>
  <c r="O5"/>
  <c r="O6"/>
  <c r="O7"/>
  <c r="O8"/>
  <c r="O9"/>
  <c r="O10"/>
  <c r="O11"/>
  <c r="O12"/>
  <c r="O13"/>
  <c r="O14"/>
  <c r="P4"/>
  <c r="O4"/>
  <c r="L15"/>
  <c r="K15"/>
  <c r="K16" s="1"/>
  <c r="K53"/>
  <c r="L53"/>
  <c r="K95"/>
  <c r="L95"/>
  <c r="K130"/>
  <c r="L130"/>
  <c r="K131" s="1"/>
  <c r="H15"/>
  <c r="I15"/>
  <c r="J15"/>
  <c r="M15"/>
  <c r="N15"/>
  <c r="G15"/>
  <c r="G16" s="1"/>
  <c r="F15"/>
  <c r="E15"/>
  <c r="E16" s="1"/>
  <c r="E95"/>
  <c r="D14" i="4"/>
  <c r="D15" s="1"/>
  <c r="E14"/>
  <c r="F14"/>
  <c r="F15" s="1"/>
  <c r="G14"/>
  <c r="H14"/>
  <c r="H15" s="1"/>
  <c r="I14"/>
  <c r="M14"/>
  <c r="L14"/>
  <c r="O135"/>
  <c r="M135"/>
  <c r="L135"/>
  <c r="I135"/>
  <c r="H135"/>
  <c r="H136" s="1"/>
  <c r="G135"/>
  <c r="F136" s="1"/>
  <c r="F135"/>
  <c r="E135"/>
  <c r="D135"/>
  <c r="M100"/>
  <c r="L101" s="1"/>
  <c r="L100"/>
  <c r="I100"/>
  <c r="H100"/>
  <c r="G100"/>
  <c r="F100"/>
  <c r="E100"/>
  <c r="D100"/>
  <c r="D101" s="1"/>
  <c r="M52"/>
  <c r="L52"/>
  <c r="I52"/>
  <c r="H52"/>
  <c r="G52"/>
  <c r="F52"/>
  <c r="E52"/>
  <c r="D52"/>
  <c r="M121" i="3"/>
  <c r="L121"/>
  <c r="L122" s="1"/>
  <c r="I121"/>
  <c r="H121"/>
  <c r="H122" s="1"/>
  <c r="G121"/>
  <c r="F121"/>
  <c r="F122" s="1"/>
  <c r="E121"/>
  <c r="D121"/>
  <c r="D122" s="1"/>
  <c r="O121"/>
  <c r="N121"/>
  <c r="M87"/>
  <c r="L87"/>
  <c r="L88" s="1"/>
  <c r="I87"/>
  <c r="H87"/>
  <c r="H88" s="1"/>
  <c r="G87"/>
  <c r="F87"/>
  <c r="F88" s="1"/>
  <c r="E87"/>
  <c r="D87"/>
  <c r="D88" s="1"/>
  <c r="M45"/>
  <c r="L45"/>
  <c r="I45"/>
  <c r="H45"/>
  <c r="G45"/>
  <c r="F45"/>
  <c r="E45"/>
  <c r="D45"/>
  <c r="M10"/>
  <c r="L10"/>
  <c r="I10"/>
  <c r="H10"/>
  <c r="G10"/>
  <c r="F10"/>
  <c r="E10"/>
  <c r="D10"/>
  <c r="M7" i="2"/>
  <c r="L7"/>
  <c r="L8" s="1"/>
  <c r="I7"/>
  <c r="H8" s="1"/>
  <c r="H7"/>
  <c r="G7"/>
  <c r="F7"/>
  <c r="F8" s="1"/>
  <c r="E7"/>
  <c r="D7"/>
  <c r="D8" s="1"/>
  <c r="O7"/>
  <c r="N130" i="1"/>
  <c r="M130"/>
  <c r="J130"/>
  <c r="I130"/>
  <c r="H130"/>
  <c r="G131" s="1"/>
  <c r="G130"/>
  <c r="F130"/>
  <c r="E131" s="1"/>
  <c r="E130"/>
  <c r="N95"/>
  <c r="M95"/>
  <c r="J95"/>
  <c r="I95"/>
  <c r="H95"/>
  <c r="G95"/>
  <c r="F95"/>
  <c r="N53"/>
  <c r="M53"/>
  <c r="J53"/>
  <c r="I53"/>
  <c r="I54" s="1"/>
  <c r="H53"/>
  <c r="G53"/>
  <c r="F53"/>
  <c r="E53"/>
  <c r="I131" l="1"/>
  <c r="O130"/>
  <c r="G54"/>
  <c r="M131"/>
  <c r="E54"/>
  <c r="O100" i="4"/>
  <c r="N14"/>
  <c r="H53"/>
  <c r="F101"/>
  <c r="J15"/>
  <c r="F53"/>
  <c r="D136"/>
  <c r="L15"/>
  <c r="D53"/>
  <c r="L136"/>
  <c r="J101"/>
  <c r="L53"/>
  <c r="H101"/>
  <c r="D19" i="5"/>
  <c r="M96" i="1"/>
  <c r="B19" i="5"/>
  <c r="J19"/>
  <c r="I96" i="1"/>
  <c r="J88" i="3"/>
  <c r="O45"/>
  <c r="H19" i="5"/>
  <c r="G96" i="1"/>
  <c r="J46" i="3"/>
  <c r="F19" i="5"/>
  <c r="N87" i="3"/>
  <c r="D11"/>
  <c r="F11"/>
  <c r="H11"/>
  <c r="L11"/>
  <c r="D46"/>
  <c r="F46"/>
  <c r="H46"/>
  <c r="L46"/>
  <c r="J11"/>
  <c r="E96" i="1"/>
  <c r="K96"/>
  <c r="M54"/>
  <c r="M16"/>
  <c r="K54"/>
  <c r="I16"/>
  <c r="O53"/>
  <c r="N10" i="3"/>
  <c r="P15" i="1"/>
  <c r="O15"/>
  <c r="N100" i="4"/>
  <c r="O95" i="1"/>
  <c r="P95"/>
</calcChain>
</file>

<file path=xl/sharedStrings.xml><?xml version="1.0" encoding="utf-8"?>
<sst xmlns="http://schemas.openxmlformats.org/spreadsheetml/2006/main" count="639" uniqueCount="152">
  <si>
    <t xml:space="preserve"> 99學年度畢業後二年就業狀況調查</t>
    <phoneticPr fontId="3" type="noConversion"/>
  </si>
  <si>
    <t>【工學院】</t>
    <phoneticPr fontId="3" type="noConversion"/>
  </si>
  <si>
    <t>升學</t>
    <phoneticPr fontId="3" type="noConversion"/>
  </si>
  <si>
    <t>就業</t>
    <phoneticPr fontId="3" type="noConversion"/>
  </si>
  <si>
    <t>兵役</t>
    <phoneticPr fontId="3" type="noConversion"/>
  </si>
  <si>
    <t>總人數</t>
    <phoneticPr fontId="3" type="noConversion"/>
  </si>
  <si>
    <t>男</t>
    <phoneticPr fontId="3" type="noConversion"/>
  </si>
  <si>
    <t>女</t>
    <phoneticPr fontId="3" type="noConversion"/>
  </si>
  <si>
    <t>日間部四技 化學工程與材料工程系甲班</t>
    <phoneticPr fontId="3" type="noConversion"/>
  </si>
  <si>
    <t>日間部四技 化學工程與材料工程系乙班</t>
    <phoneticPr fontId="3" type="noConversion"/>
  </si>
  <si>
    <t>日間部四技 工業工程與管理系</t>
    <phoneticPr fontId="3" type="noConversion"/>
  </si>
  <si>
    <t>日間部四技 土木工程系甲班</t>
    <phoneticPr fontId="3" type="noConversion"/>
  </si>
  <si>
    <t>日間部四技 土木工程系乙班</t>
    <phoneticPr fontId="3" type="noConversion"/>
  </si>
  <si>
    <t>【電資學院】</t>
    <phoneticPr fontId="3" type="noConversion"/>
  </si>
  <si>
    <t>升學</t>
    <phoneticPr fontId="3" type="noConversion"/>
  </si>
  <si>
    <t>就業</t>
    <phoneticPr fontId="3" type="noConversion"/>
  </si>
  <si>
    <t>兵役</t>
    <phoneticPr fontId="3" type="noConversion"/>
  </si>
  <si>
    <t>總人數</t>
    <phoneticPr fontId="3" type="noConversion"/>
  </si>
  <si>
    <t>男</t>
    <phoneticPr fontId="3" type="noConversion"/>
  </si>
  <si>
    <t>女</t>
    <phoneticPr fontId="3" type="noConversion"/>
  </si>
  <si>
    <t>日間部四技 電機工程系甲班</t>
    <phoneticPr fontId="3" type="noConversion"/>
  </si>
  <si>
    <t>日間部四技 電機工程系乙班</t>
    <phoneticPr fontId="3" type="noConversion"/>
  </si>
  <si>
    <t>日間部四技 電機工程系丙班</t>
    <phoneticPr fontId="3" type="noConversion"/>
  </si>
  <si>
    <t>日間部四技 電子工程系甲班</t>
    <phoneticPr fontId="3" type="noConversion"/>
  </si>
  <si>
    <t>日間部四技 電子工程系乙班</t>
    <phoneticPr fontId="3" type="noConversion"/>
  </si>
  <si>
    <t>日間部四技 電子工程系丙班</t>
    <phoneticPr fontId="3" type="noConversion"/>
  </si>
  <si>
    <t>日間部四技 資訊工程系</t>
    <phoneticPr fontId="3" type="noConversion"/>
  </si>
  <si>
    <r>
      <rPr>
        <b/>
        <sz val="10"/>
        <color indexed="8"/>
        <rFont val="新細明體"/>
        <family val="1"/>
        <charset val="136"/>
      </rPr>
      <t>【</t>
    </r>
    <r>
      <rPr>
        <b/>
        <sz val="10"/>
        <color indexed="8"/>
        <rFont val="新細明體"/>
        <family val="1"/>
        <charset val="136"/>
      </rPr>
      <t>管理學院】</t>
    </r>
    <phoneticPr fontId="3" type="noConversion"/>
  </si>
  <si>
    <t>日間部四技 國際企業系</t>
    <phoneticPr fontId="3" type="noConversion"/>
  </si>
  <si>
    <t>日間部四技 會計系</t>
    <phoneticPr fontId="3" type="noConversion"/>
  </si>
  <si>
    <t>日間部四技 財政稅務系</t>
    <phoneticPr fontId="3" type="noConversion"/>
  </si>
  <si>
    <t>日間部四技 金融系</t>
    <phoneticPr fontId="3" type="noConversion"/>
  </si>
  <si>
    <t>日間部四技 企業管理系</t>
    <phoneticPr fontId="3" type="noConversion"/>
  </si>
  <si>
    <t>日間部四技 資訊管理系甲班</t>
    <phoneticPr fontId="3" type="noConversion"/>
  </si>
  <si>
    <t>日間部四技 資訊管理系乙班</t>
    <phoneticPr fontId="3" type="noConversion"/>
  </si>
  <si>
    <t>【人文社會學院】</t>
    <phoneticPr fontId="3" type="noConversion"/>
  </si>
  <si>
    <t>日間部四技 應用外語系甲班</t>
    <phoneticPr fontId="3" type="noConversion"/>
  </si>
  <si>
    <t>日間部四技 文化事業發展系</t>
    <phoneticPr fontId="3" type="noConversion"/>
  </si>
  <si>
    <t>日間部四技 人力資源發展系</t>
    <phoneticPr fontId="3" type="noConversion"/>
  </si>
  <si>
    <t>日間部二技 化學工程與材料工程系</t>
    <phoneticPr fontId="3" type="noConversion"/>
  </si>
  <si>
    <t>日間部二技 工業工程與管理系</t>
    <phoneticPr fontId="3" type="noConversion"/>
  </si>
  <si>
    <t>日間部二技 模具工程系</t>
    <phoneticPr fontId="3" type="noConversion"/>
  </si>
  <si>
    <t>日間部碩士 化學工程與材料工程系研究所</t>
    <phoneticPr fontId="3" type="noConversion"/>
  </si>
  <si>
    <t>日間部碩士 工業工程與管理系研究所</t>
    <phoneticPr fontId="3" type="noConversion"/>
  </si>
  <si>
    <t>日間部碩士 土木工程科技研究所</t>
    <phoneticPr fontId="3" type="noConversion"/>
  </si>
  <si>
    <t>日間部碩士 機械工程系研究所</t>
    <phoneticPr fontId="3" type="noConversion"/>
  </si>
  <si>
    <t xml:space="preserve">日間部碩士 應用科學工程研究所 </t>
    <phoneticPr fontId="3" type="noConversion"/>
  </si>
  <si>
    <t>日間部碩士 模具工程系研究所</t>
    <phoneticPr fontId="3" type="noConversion"/>
  </si>
  <si>
    <t>日間部碩士 電機工程系研究所</t>
    <phoneticPr fontId="3" type="noConversion"/>
  </si>
  <si>
    <t>日間部碩士 電子工程系研究所</t>
    <phoneticPr fontId="3" type="noConversion"/>
  </si>
  <si>
    <t>日間部碩士 資訊工程系研究所</t>
    <phoneticPr fontId="3" type="noConversion"/>
  </si>
  <si>
    <t>日間部碩士 會計系</t>
    <phoneticPr fontId="3" type="noConversion"/>
  </si>
  <si>
    <t>日間部碩士 國際企業系研究所</t>
    <phoneticPr fontId="3" type="noConversion"/>
  </si>
  <si>
    <t>日間部碩士 觀光與餐旅管理研究所</t>
    <phoneticPr fontId="3" type="noConversion"/>
  </si>
  <si>
    <t>日間部碩士 財經與商務決策研究所</t>
    <phoneticPr fontId="3" type="noConversion"/>
  </si>
  <si>
    <t>日間部碩士 金融資訊研究所</t>
    <phoneticPr fontId="3" type="noConversion"/>
  </si>
  <si>
    <t>日間部碩士 企業管理系研究所</t>
    <phoneticPr fontId="3" type="noConversion"/>
  </si>
  <si>
    <t xml:space="preserve">日間部碩士 資訊管理所 </t>
    <phoneticPr fontId="3" type="noConversion"/>
  </si>
  <si>
    <t>日間部碩士 人力資源發展所</t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</si>
  <si>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工管所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</si>
  <si>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土木所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</si>
  <si>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二技</t>
    </r>
    <r>
      <rPr>
        <sz val="10"/>
        <color indexed="8"/>
        <rFont val="新細明體"/>
        <family val="1"/>
        <charset val="136"/>
      </rPr>
      <t>土木系</t>
    </r>
    <phoneticPr fontId="3" type="noConversion"/>
  </si>
  <si>
    <r>
      <t>進推部</t>
    </r>
    <r>
      <rPr>
        <sz val="10"/>
        <color indexed="10"/>
        <rFont val="新細明體"/>
        <family val="1"/>
        <charset val="136"/>
      </rPr>
      <t>四技</t>
    </r>
    <r>
      <rPr>
        <sz val="10"/>
        <color indexed="8"/>
        <rFont val="新細明體"/>
        <family val="1"/>
        <charset val="136"/>
      </rPr>
      <t>電機系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</si>
  <si>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電機系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</si>
  <si>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電子系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</si>
  <si>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人資所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</si>
  <si>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四技</t>
    </r>
    <r>
      <rPr>
        <sz val="10"/>
        <color indexed="8"/>
        <rFont val="新細明體"/>
        <family val="1"/>
        <charset val="136"/>
      </rPr>
      <t>電子系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</si>
  <si>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四技</t>
    </r>
    <r>
      <rPr>
        <sz val="10"/>
        <rFont val="新細明體"/>
        <family val="1"/>
        <charset val="136"/>
      </rPr>
      <t>化材</t>
    </r>
    <r>
      <rPr>
        <sz val="10"/>
        <color indexed="8"/>
        <rFont val="新細明體"/>
        <family val="1"/>
        <charset val="136"/>
      </rPr>
      <t>系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</si>
  <si>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碩士</t>
    </r>
    <r>
      <rPr>
        <sz val="10"/>
        <rFont val="新細明體"/>
        <family val="1"/>
        <charset val="136"/>
      </rPr>
      <t>化材</t>
    </r>
    <r>
      <rPr>
        <sz val="10"/>
        <color indexed="8"/>
        <rFont val="新細明體"/>
        <family val="1"/>
        <charset val="136"/>
      </rPr>
      <t>所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</si>
  <si>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高經所</t>
    </r>
    <r>
      <rPr>
        <sz val="10"/>
        <color indexed="8"/>
        <rFont val="新細明體"/>
        <family val="1"/>
        <charset val="136"/>
      </rPr>
      <t>企管系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</si>
  <si>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二技</t>
    </r>
    <r>
      <rPr>
        <sz val="10"/>
        <color indexed="8"/>
        <rFont val="新細明體"/>
        <family val="1"/>
        <charset val="136"/>
      </rPr>
      <t>企管系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</si>
  <si>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企管系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</si>
  <si>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二技</t>
    </r>
    <r>
      <rPr>
        <sz val="10"/>
        <color indexed="8"/>
        <rFont val="新細明體"/>
        <family val="1"/>
        <charset val="136"/>
      </rPr>
      <t>金融系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</si>
  <si>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金融系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</si>
  <si>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二技</t>
    </r>
    <r>
      <rPr>
        <sz val="10"/>
        <color indexed="8"/>
        <rFont val="新細明體"/>
        <family val="1"/>
        <charset val="136"/>
      </rPr>
      <t>財稅系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</si>
  <si>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財商所</t>
    </r>
    <r>
      <rPr>
        <sz val="10"/>
        <rFont val="新細明體"/>
        <family val="1"/>
        <charset val="136"/>
      </rPr>
      <t>甲班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</si>
  <si>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財商所</t>
    </r>
    <r>
      <rPr>
        <sz val="10"/>
        <rFont val="新細明體"/>
        <family val="1"/>
        <charset val="136"/>
      </rPr>
      <t>乙班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</si>
  <si>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財商所</t>
    </r>
    <r>
      <rPr>
        <sz val="10"/>
        <rFont val="新細明體"/>
        <family val="1"/>
        <charset val="136"/>
      </rPr>
      <t>丙班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</si>
  <si>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碩士</t>
    </r>
    <r>
      <rPr>
        <sz val="10"/>
        <rFont val="新細明體"/>
        <family val="1"/>
        <charset val="136"/>
      </rPr>
      <t>國企</t>
    </r>
    <r>
      <rPr>
        <sz val="10"/>
        <color indexed="8"/>
        <rFont val="新細明體"/>
        <family val="1"/>
        <charset val="136"/>
      </rPr>
      <t>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</si>
  <si>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二技</t>
    </r>
    <r>
      <rPr>
        <sz val="10"/>
        <color indexed="8"/>
        <rFont val="新細明體"/>
        <family val="1"/>
        <charset val="136"/>
      </rPr>
      <t>國企系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</si>
  <si>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四技</t>
    </r>
    <r>
      <rPr>
        <sz val="10"/>
        <color indexed="8"/>
        <rFont val="新細明體"/>
        <family val="1"/>
        <charset val="136"/>
      </rPr>
      <t>會計系</t>
    </r>
    <phoneticPr fontId="3" type="noConversion"/>
  </si>
  <si>
    <t>日間部四技 模具工程系甲班</t>
    <phoneticPr fontId="3" type="noConversion"/>
  </si>
  <si>
    <t>日間部四技 模具工程系乙班</t>
    <phoneticPr fontId="3" type="noConversion"/>
  </si>
  <si>
    <t>日間部四技 模具工程系丙班</t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</si>
  <si>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二技</t>
    </r>
    <r>
      <rPr>
        <sz val="10"/>
        <color theme="1"/>
        <rFont val="新細明體"/>
        <family val="1"/>
        <charset val="136"/>
      </rPr>
      <t>模具</t>
    </r>
    <r>
      <rPr>
        <sz val="10"/>
        <color indexed="8"/>
        <rFont val="新細明體"/>
        <family val="1"/>
        <charset val="136"/>
      </rPr>
      <t>系</t>
    </r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</si>
  <si>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碩士</t>
    </r>
    <r>
      <rPr>
        <sz val="10"/>
        <color theme="1"/>
        <rFont val="新細明體"/>
        <family val="1"/>
        <charset val="136"/>
      </rPr>
      <t>模具</t>
    </r>
    <r>
      <rPr>
        <sz val="10"/>
        <color indexed="8"/>
        <rFont val="新細明體"/>
        <family val="1"/>
        <charset val="136"/>
      </rPr>
      <t>所</t>
    </r>
    <phoneticPr fontId="3" type="noConversion"/>
  </si>
  <si>
    <r>
      <t>進推處</t>
    </r>
    <r>
      <rPr>
        <sz val="10"/>
        <color rgb="FFFF000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應科所</t>
    </r>
    <phoneticPr fontId="3" type="noConversion"/>
  </si>
  <si>
    <t>日間部四技 機械工程系甲班</t>
    <phoneticPr fontId="3" type="noConversion"/>
  </si>
  <si>
    <t>日間部四技 機械工程系乙班</t>
    <phoneticPr fontId="3" type="noConversion"/>
  </si>
  <si>
    <t>日間部四技 機械工程系丙班</t>
    <phoneticPr fontId="3" type="noConversion"/>
  </si>
  <si>
    <r>
      <t>進推處</t>
    </r>
    <r>
      <rPr>
        <sz val="10"/>
        <color indexed="10"/>
        <rFont val="新細明體"/>
        <family val="1"/>
        <charset val="136"/>
      </rPr>
      <t>四技</t>
    </r>
    <r>
      <rPr>
        <sz val="10"/>
        <rFont val="新細明體"/>
        <family val="1"/>
        <charset val="136"/>
      </rPr>
      <t>機械</t>
    </r>
    <r>
      <rPr>
        <sz val="10"/>
        <color indexed="8"/>
        <rFont val="新細明體"/>
        <family val="1"/>
        <charset val="136"/>
      </rPr>
      <t>系</t>
    </r>
    <phoneticPr fontId="3" type="noConversion"/>
  </si>
  <si>
    <r>
      <t>進推處</t>
    </r>
    <r>
      <rPr>
        <sz val="10"/>
        <color rgb="FFFF0000"/>
        <rFont val="新細明體"/>
        <family val="1"/>
        <charset val="136"/>
      </rPr>
      <t>碩士</t>
    </r>
    <r>
      <rPr>
        <sz val="10"/>
        <color indexed="8"/>
        <rFont val="新細明體"/>
        <family val="1"/>
        <charset val="136"/>
      </rPr>
      <t>機械系</t>
    </r>
    <phoneticPr fontId="3" type="noConversion"/>
  </si>
  <si>
    <t>日間部四技 應用外語系乙班</t>
    <phoneticPr fontId="3" type="noConversion"/>
  </si>
  <si>
    <t>日間部四技 觀光管理系甲班</t>
    <phoneticPr fontId="3" type="noConversion"/>
  </si>
  <si>
    <t>日間部四技 觀光管理系乙班</t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</si>
  <si>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二技</t>
    </r>
    <r>
      <rPr>
        <sz val="10"/>
        <color indexed="8"/>
        <rFont val="新細明體"/>
        <family val="1"/>
        <charset val="136"/>
      </rPr>
      <t>觀光系</t>
    </r>
    <phoneticPr fontId="3" type="noConversion"/>
  </si>
  <si>
    <r>
      <t>進修部</t>
    </r>
    <r>
      <rPr>
        <sz val="10"/>
        <color indexed="10"/>
        <rFont val="新細明體"/>
        <family val="1"/>
        <charset val="136"/>
      </rPr>
      <t>碩士</t>
    </r>
    <r>
      <rPr>
        <sz val="10"/>
        <color theme="1"/>
        <rFont val="新細明體"/>
        <family val="1"/>
        <charset val="136"/>
      </rPr>
      <t>觀光系</t>
    </r>
    <phoneticPr fontId="3" type="noConversion"/>
  </si>
  <si>
    <t>其它</t>
    <phoneticPr fontId="3" type="noConversion"/>
  </si>
  <si>
    <t>待業</t>
    <phoneticPr fontId="1" type="noConversion"/>
  </si>
  <si>
    <t>待業</t>
    <phoneticPr fontId="3" type="noConversion"/>
  </si>
  <si>
    <t>99學年度大專統計</t>
    <phoneticPr fontId="1" type="noConversion"/>
  </si>
  <si>
    <t>【工學院】</t>
    <phoneticPr fontId="1" type="noConversion"/>
  </si>
  <si>
    <t>升學</t>
    <phoneticPr fontId="1" type="noConversion"/>
  </si>
  <si>
    <t>就業</t>
    <phoneticPr fontId="1" type="noConversion"/>
  </si>
  <si>
    <t>兵役</t>
    <phoneticPr fontId="1" type="noConversion"/>
  </si>
  <si>
    <t>其它</t>
    <phoneticPr fontId="1" type="noConversion"/>
  </si>
  <si>
    <t>男</t>
    <phoneticPr fontId="1" type="noConversion"/>
  </si>
  <si>
    <t>女</t>
    <phoneticPr fontId="1" type="noConversion"/>
  </si>
  <si>
    <t>四技</t>
    <phoneticPr fontId="1" type="noConversion"/>
  </si>
  <si>
    <t>二技</t>
    <phoneticPr fontId="1" type="noConversion"/>
  </si>
  <si>
    <t>夜四技</t>
    <phoneticPr fontId="1" type="noConversion"/>
  </si>
  <si>
    <t>夜二技</t>
    <phoneticPr fontId="1" type="noConversion"/>
  </si>
  <si>
    <t>【電資學院】</t>
    <phoneticPr fontId="1" type="noConversion"/>
  </si>
  <si>
    <t>【管理學院】</t>
  </si>
  <si>
    <t>【人文社會學院】</t>
  </si>
  <si>
    <t>【工學院】</t>
    <phoneticPr fontId="1" type="noConversion"/>
  </si>
  <si>
    <t>升學</t>
    <phoneticPr fontId="1" type="noConversion"/>
  </si>
  <si>
    <t>就業</t>
    <phoneticPr fontId="1" type="noConversion"/>
  </si>
  <si>
    <t>兵役</t>
    <phoneticPr fontId="1" type="noConversion"/>
  </si>
  <si>
    <t>待業</t>
    <phoneticPr fontId="1" type="noConversion"/>
  </si>
  <si>
    <t>其它</t>
    <phoneticPr fontId="1" type="noConversion"/>
  </si>
  <si>
    <t>男</t>
    <phoneticPr fontId="1" type="noConversion"/>
  </si>
  <si>
    <t>女</t>
    <phoneticPr fontId="1" type="noConversion"/>
  </si>
  <si>
    <t>日碩</t>
    <phoneticPr fontId="1" type="noConversion"/>
  </si>
  <si>
    <t>夜碩</t>
    <phoneticPr fontId="1" type="noConversion"/>
  </si>
  <si>
    <t>【電資學院】</t>
    <phoneticPr fontId="1" type="noConversion"/>
  </si>
  <si>
    <t>99學年度碩士統計</t>
    <phoneticPr fontId="1" type="noConversion"/>
  </si>
  <si>
    <t>高</t>
    <phoneticPr fontId="3" type="noConversion"/>
  </si>
  <si>
    <t>中</t>
    <phoneticPr fontId="3" type="noConversion"/>
  </si>
  <si>
    <t>低</t>
    <phoneticPr fontId="3" type="noConversion"/>
  </si>
  <si>
    <t>少</t>
    <phoneticPr fontId="3" type="noConversion"/>
  </si>
  <si>
    <t>無</t>
    <phoneticPr fontId="3" type="noConversion"/>
  </si>
  <si>
    <t>滿意度</t>
    <phoneticPr fontId="3" type="noConversion"/>
  </si>
  <si>
    <t>很滿意</t>
    <phoneticPr fontId="3" type="noConversion"/>
  </si>
  <si>
    <t>滿意</t>
    <phoneticPr fontId="3" type="noConversion"/>
  </si>
  <si>
    <t>普通</t>
    <phoneticPr fontId="3" type="noConversion"/>
  </si>
  <si>
    <t>不滿意</t>
    <phoneticPr fontId="3" type="noConversion"/>
  </si>
  <si>
    <t>很不滿</t>
    <phoneticPr fontId="3" type="noConversion"/>
  </si>
  <si>
    <t>最後學歷</t>
    <phoneticPr fontId="3" type="noConversion"/>
  </si>
  <si>
    <t>學士</t>
    <phoneticPr fontId="3" type="noConversion"/>
  </si>
  <si>
    <t>碩士</t>
    <phoneticPr fontId="3" type="noConversion"/>
  </si>
  <si>
    <t>【工學院】</t>
    <phoneticPr fontId="3" type="noConversion"/>
  </si>
  <si>
    <t>升學</t>
    <phoneticPr fontId="3" type="noConversion"/>
  </si>
  <si>
    <t>就業</t>
    <phoneticPr fontId="3" type="noConversion"/>
  </si>
  <si>
    <t>兵役</t>
    <phoneticPr fontId="3" type="noConversion"/>
  </si>
  <si>
    <t>待業</t>
    <phoneticPr fontId="1" type="noConversion"/>
  </si>
  <si>
    <t>其它</t>
    <phoneticPr fontId="3" type="noConversion"/>
  </si>
  <si>
    <t>總人數</t>
    <phoneticPr fontId="3" type="noConversion"/>
  </si>
  <si>
    <t>男</t>
    <phoneticPr fontId="3" type="noConversion"/>
  </si>
  <si>
    <t>女</t>
    <phoneticPr fontId="3" type="noConversion"/>
  </si>
  <si>
    <t xml:space="preserve">                                                                                                                                </t>
    <phoneticPr fontId="15" type="noConversion"/>
  </si>
  <si>
    <t>相關性</t>
    <phoneticPr fontId="3" type="noConversion"/>
  </si>
</sst>
</file>

<file path=xl/styles.xml><?xml version="1.0" encoding="utf-8"?>
<styleSheet xmlns="http://schemas.openxmlformats.org/spreadsheetml/2006/main"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" xfId="0" applyBorder="1" applyAlignment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2" xfId="0" applyFont="1" applyFill="1" applyBorder="1" applyAlignment="1"/>
    <xf numFmtId="0" fontId="8" fillId="0" borderId="2" xfId="0" applyFont="1" applyBorder="1" applyAlignment="1"/>
    <xf numFmtId="0" fontId="0" fillId="0" borderId="2" xfId="0" applyBorder="1" applyAlignment="1"/>
    <xf numFmtId="0" fontId="0" fillId="0" borderId="0" xfId="0" applyAlignment="1"/>
    <xf numFmtId="0" fontId="7" fillId="0" borderId="2" xfId="0" applyFont="1" applyBorder="1" applyAlignment="1">
      <alignment vertical="center"/>
    </xf>
    <xf numFmtId="0" fontId="7" fillId="0" borderId="5" xfId="0" applyFont="1" applyFill="1" applyBorder="1" applyAlignment="1"/>
    <xf numFmtId="0" fontId="7" fillId="0" borderId="6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/>
    <xf numFmtId="0" fontId="10" fillId="0" borderId="2" xfId="0" applyFont="1" applyBorder="1" applyAlignment="1"/>
    <xf numFmtId="0" fontId="0" fillId="0" borderId="2" xfId="0" applyFill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/>
    <xf numFmtId="0" fontId="0" fillId="0" borderId="7" xfId="0" applyBorder="1" applyAlignment="1"/>
    <xf numFmtId="0" fontId="0" fillId="0" borderId="2" xfId="0" applyBorder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3" xfId="0" applyFont="1" applyBorder="1" applyAlignment="1"/>
    <xf numFmtId="0" fontId="7" fillId="0" borderId="3" xfId="0" applyFont="1" applyFill="1" applyBorder="1" applyAlignment="1"/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0" fillId="0" borderId="4" xfId="0" applyBorder="1" applyAlignment="1"/>
    <xf numFmtId="0" fontId="14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1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工學院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7778471087340608"/>
          <c:y val="6.4146620847651922E-2"/>
        </c:manualLayout>
      </c:layout>
    </c:title>
    <c:plotArea>
      <c:layout/>
      <c:pieChart>
        <c:varyColors val="1"/>
        <c:ser>
          <c:idx val="0"/>
          <c:order val="0"/>
          <c:cat>
            <c:multiLvlStrRef>
              <c:f>日間四技!$E$2:$N$3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日間四技!$E$15:$N$15</c:f>
              <c:numCache>
                <c:formatCode>General</c:formatCode>
                <c:ptCount val="10"/>
                <c:pt idx="0">
                  <c:v>115</c:v>
                </c:pt>
                <c:pt idx="1">
                  <c:v>20</c:v>
                </c:pt>
                <c:pt idx="2">
                  <c:v>151</c:v>
                </c:pt>
                <c:pt idx="3">
                  <c:v>27</c:v>
                </c:pt>
                <c:pt idx="4">
                  <c:v>34</c:v>
                </c:pt>
                <c:pt idx="5">
                  <c:v>0</c:v>
                </c:pt>
                <c:pt idx="6">
                  <c:v>13</c:v>
                </c:pt>
                <c:pt idx="7">
                  <c:v>2</c:v>
                </c:pt>
                <c:pt idx="8">
                  <c:v>127</c:v>
                </c:pt>
                <c:pt idx="9">
                  <c:v>39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502468053820357"/>
          <c:y val="4.7719290335246842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日間四技!$V$3:$Z$3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日間四技!$V$15:$Z$15</c:f>
              <c:numCache>
                <c:formatCode>General</c:formatCode>
                <c:ptCount val="5"/>
                <c:pt idx="0">
                  <c:v>11</c:v>
                </c:pt>
                <c:pt idx="1">
                  <c:v>124</c:v>
                </c:pt>
                <c:pt idx="2">
                  <c:v>79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6589965274252414"/>
          <c:y val="4.2367598128319639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日間四技!$V$45:$Z$45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日間四技!$V$53:$Z$53</c:f>
              <c:numCache>
                <c:formatCode>General</c:formatCode>
                <c:ptCount val="5"/>
                <c:pt idx="0">
                  <c:v>3</c:v>
                </c:pt>
                <c:pt idx="1">
                  <c:v>184</c:v>
                </c:pt>
                <c:pt idx="2">
                  <c:v>43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  <a:endParaRPr lang="en-US" altLang="zh-TW"/>
          </a:p>
        </c:rich>
      </c:tx>
      <c:layout>
        <c:manualLayout>
          <c:xMode val="edge"/>
          <c:yMode val="edge"/>
          <c:x val="0.67219073562714005"/>
          <c:y val="3.133639870755861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日間四技!$Q$45:$U$45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日間四技!$Q$53:$U$53</c:f>
              <c:numCache>
                <c:formatCode>General</c:formatCode>
                <c:ptCount val="5"/>
                <c:pt idx="0">
                  <c:v>169</c:v>
                </c:pt>
                <c:pt idx="1">
                  <c:v>28</c:v>
                </c:pt>
                <c:pt idx="2">
                  <c:v>19</c:v>
                </c:pt>
                <c:pt idx="3">
                  <c:v>30</c:v>
                </c:pt>
                <c:pt idx="4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5822222222222213"/>
          <c:y val="3.2380954462325008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日間四技!$V$85:$Z$85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日間四技!$V$95:$Z$95</c:f>
              <c:numCache>
                <c:formatCode>General</c:formatCode>
                <c:ptCount val="5"/>
                <c:pt idx="0">
                  <c:v>18</c:v>
                </c:pt>
                <c:pt idx="1">
                  <c:v>210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8296068868593263"/>
          <c:y val="5.2307693715800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日間四技!$Q$85:$U$85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日間四技!$Q$95:$U$95</c:f>
              <c:numCache>
                <c:formatCode>General</c:formatCode>
                <c:ptCount val="5"/>
                <c:pt idx="0">
                  <c:v>184</c:v>
                </c:pt>
                <c:pt idx="1">
                  <c:v>51</c:v>
                </c:pt>
                <c:pt idx="2">
                  <c:v>27</c:v>
                </c:pt>
                <c:pt idx="3">
                  <c:v>32</c:v>
                </c:pt>
                <c:pt idx="4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8325000000000011"/>
          <c:y val="5.5510187430657804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416010498687665E-2"/>
                  <c:y val="-7.2085296283804223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日間四技!$V$125:$Z$125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日間四技!$V$130:$Z$130</c:f>
              <c:numCache>
                <c:formatCode>General</c:formatCode>
                <c:ptCount val="5"/>
                <c:pt idx="0">
                  <c:v>9</c:v>
                </c:pt>
                <c:pt idx="1">
                  <c:v>38</c:v>
                </c:pt>
                <c:pt idx="2">
                  <c:v>57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5999080936959342"/>
          <c:y val="4.7469470729417949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日間四技!$Q$125:$U$125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日間四技!$Q$130:$U$130</c:f>
              <c:numCache>
                <c:formatCode>General</c:formatCode>
                <c:ptCount val="5"/>
                <c:pt idx="0">
                  <c:v>12</c:v>
                </c:pt>
                <c:pt idx="1">
                  <c:v>27</c:v>
                </c:pt>
                <c:pt idx="2">
                  <c:v>21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600"/>
              <a:t>工學院</a:t>
            </a:r>
            <a:r>
              <a:rPr lang="en-US" altLang="zh-TW" sz="1600"/>
              <a:t>(</a:t>
            </a:r>
            <a:r>
              <a:rPr lang="zh-TW" altLang="en-US" sz="1600"/>
              <a:t>男女</a:t>
            </a:r>
            <a:r>
              <a:rPr lang="en-US" altLang="zh-TW" sz="1600"/>
              <a:t>)</a:t>
            </a:r>
            <a:endParaRPr lang="zh-TW" altLang="en-US" sz="1600"/>
          </a:p>
        </c:rich>
      </c:tx>
      <c:layout>
        <c:manualLayout>
          <c:xMode val="edge"/>
          <c:yMode val="edge"/>
          <c:x val="0.69988888888888956"/>
          <c:y val="3.2407407407407454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2.4130174996316731E-2"/>
                  <c:y val="-3.0212890055409786E-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1401607543339877E-2"/>
                  <c:y val="-3.2790214948621617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1558464566929143"/>
                  <c:y val="-7.2617745698454361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4.0751531058617771E-2"/>
                  <c:y val="-0.1414005540974047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日間二技!$D$2:$M$3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日間二技!$D$7:$M$7</c:f>
              <c:numCache>
                <c:formatCode>General</c:formatCode>
                <c:ptCount val="10"/>
                <c:pt idx="0">
                  <c:v>13</c:v>
                </c:pt>
                <c:pt idx="1">
                  <c:v>1</c:v>
                </c:pt>
                <c:pt idx="2">
                  <c:v>37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27</c:v>
                </c:pt>
                <c:pt idx="9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600"/>
              <a:t>工學院</a:t>
            </a:r>
          </a:p>
        </c:rich>
      </c:tx>
      <c:layout>
        <c:manualLayout>
          <c:xMode val="edge"/>
          <c:yMode val="edge"/>
          <c:x val="0.7749375415210028"/>
          <c:y val="4.095576681677332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日間二技!$D$2:$M$2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日間二技!$D$8:$M$8</c:f>
              <c:numCache>
                <c:formatCode>General</c:formatCode>
                <c:ptCount val="10"/>
                <c:pt idx="0">
                  <c:v>14</c:v>
                </c:pt>
                <c:pt idx="2">
                  <c:v>43</c:v>
                </c:pt>
                <c:pt idx="4">
                  <c:v>5</c:v>
                </c:pt>
                <c:pt idx="6">
                  <c:v>6</c:v>
                </c:pt>
                <c:pt idx="8">
                  <c:v>36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7491666666666681"/>
          <c:y val="6.0185185185185168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日間二技!$U$3:$Y$3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日間二技!$U$7:$Y$7</c:f>
              <c:numCache>
                <c:formatCode>General</c:formatCode>
                <c:ptCount val="5"/>
                <c:pt idx="0">
                  <c:v>4</c:v>
                </c:pt>
                <c:pt idx="1">
                  <c:v>18</c:v>
                </c:pt>
                <c:pt idx="2">
                  <c:v>20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工學院</a:t>
            </a:r>
          </a:p>
        </c:rich>
      </c:tx>
      <c:layout>
        <c:manualLayout>
          <c:xMode val="edge"/>
          <c:yMode val="edge"/>
          <c:x val="0.78028505605503473"/>
          <c:y val="7.407407407407407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日間四技!$E$2:$N$2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日間四技!$E$16:$N$16</c:f>
              <c:numCache>
                <c:formatCode>General</c:formatCode>
                <c:ptCount val="10"/>
                <c:pt idx="0">
                  <c:v>135</c:v>
                </c:pt>
                <c:pt idx="2">
                  <c:v>178</c:v>
                </c:pt>
                <c:pt idx="4">
                  <c:v>34</c:v>
                </c:pt>
                <c:pt idx="6">
                  <c:v>15</c:v>
                </c:pt>
                <c:pt idx="8">
                  <c:v>166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8319444444444455"/>
          <c:y val="4.6296296296296301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日間二技!$P$3:$T$3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日間二技!$P$7:$T$7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15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工學院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71377777777777784"/>
          <c:y val="6.0185185185185147E-2"/>
        </c:manualLayout>
      </c:layout>
    </c:title>
    <c:plotArea>
      <c:layout/>
      <c:pieChart>
        <c:varyColors val="1"/>
        <c:ser>
          <c:idx val="0"/>
          <c:order val="0"/>
          <c:cat>
            <c:multiLvlStrRef>
              <c:f>日間碩!$D$2:$M$3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日間碩!$D$10:$M$10</c:f>
              <c:numCache>
                <c:formatCode>General</c:formatCode>
                <c:ptCount val="10"/>
                <c:pt idx="0">
                  <c:v>8</c:v>
                </c:pt>
                <c:pt idx="1">
                  <c:v>0</c:v>
                </c:pt>
                <c:pt idx="2">
                  <c:v>117</c:v>
                </c:pt>
                <c:pt idx="3">
                  <c:v>20</c:v>
                </c:pt>
                <c:pt idx="4">
                  <c:v>8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74</c:v>
                </c:pt>
                <c:pt idx="9">
                  <c:v>21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工學院</a:t>
            </a:r>
          </a:p>
        </c:rich>
      </c:tx>
      <c:layout>
        <c:manualLayout>
          <c:xMode val="edge"/>
          <c:yMode val="edge"/>
          <c:x val="0.71660411198600171"/>
          <c:y val="6.4814814814814908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日間碩!$D$2:$M$2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日間碩!$D$11:$M$11</c:f>
              <c:numCache>
                <c:formatCode>General</c:formatCode>
                <c:ptCount val="10"/>
                <c:pt idx="0">
                  <c:v>8</c:v>
                </c:pt>
                <c:pt idx="2">
                  <c:v>137</c:v>
                </c:pt>
                <c:pt idx="4">
                  <c:v>8</c:v>
                </c:pt>
                <c:pt idx="6">
                  <c:v>9</c:v>
                </c:pt>
                <c:pt idx="8">
                  <c:v>95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電資學院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72488888888888992"/>
          <c:y val="0.49074074074074081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2100240594925635"/>
                  <c:y val="0.18498250218722695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0622430008748929"/>
                  <c:y val="8.8635535141440874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3316929133858268"/>
                  <c:y val="0.2379086468358123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0777329396325479"/>
                  <c:y val="-5.5703922426363434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5.3475284339457571E-2"/>
                  <c:y val="-8.284740449110523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7376290463692057"/>
                  <c:y val="0.10488699329250505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1441240157480315"/>
                  <c:y val="-7.3119349664625258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0590179352580948"/>
                  <c:y val="-3.0972586759988333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7.9850174978127846E-3"/>
                  <c:y val="-8.7999416739574217E-4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日間碩!$D$40:$M$41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日間碩!$D$45:$M$45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105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電資學院</a:t>
            </a:r>
          </a:p>
        </c:rich>
      </c:tx>
      <c:layout>
        <c:manualLayout>
          <c:xMode val="edge"/>
          <c:yMode val="edge"/>
          <c:x val="0.68877777777777782"/>
          <c:y val="0.15277777777777779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4939851268591489E-3"/>
                  <c:y val="-2.4508238553514177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0708606736657929"/>
                  <c:y val="7.1610892388451447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4.6610454943132165E-2"/>
                  <c:y val="1.2166083406240886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0729057305336845"/>
                  <c:y val="1.3008894721493146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日間碩!$D$40:$M$40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日間碩!$D$46:$M$46</c:f>
              <c:numCache>
                <c:formatCode>General</c:formatCode>
                <c:ptCount val="10"/>
                <c:pt idx="0">
                  <c:v>2</c:v>
                </c:pt>
                <c:pt idx="2">
                  <c:v>110</c:v>
                </c:pt>
                <c:pt idx="4">
                  <c:v>1</c:v>
                </c:pt>
                <c:pt idx="6">
                  <c:v>6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管理學院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6377777777777847"/>
          <c:y val="5.0925925925925923E-2"/>
        </c:manualLayout>
      </c:layout>
    </c:title>
    <c:plotArea>
      <c:layout/>
      <c:pieChart>
        <c:varyColors val="1"/>
        <c:ser>
          <c:idx val="0"/>
          <c:order val="0"/>
          <c:cat>
            <c:multiLvlStrRef>
              <c:f>日間碩!$D$78:$M$79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日間碩!$D$87:$M$87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53</c:v>
                </c:pt>
                <c:pt idx="3">
                  <c:v>63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14</c:v>
                </c:pt>
                <c:pt idx="9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管理學院</a:t>
            </a:r>
          </a:p>
        </c:rich>
      </c:tx>
      <c:layout>
        <c:manualLayout>
          <c:xMode val="edge"/>
          <c:yMode val="edge"/>
          <c:x val="0.71100000000000063"/>
          <c:y val="8.796296296296309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日間碩!$D$78:$M$78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日間碩!$D$88:$M$88</c:f>
              <c:numCache>
                <c:formatCode>General</c:formatCode>
                <c:ptCount val="10"/>
                <c:pt idx="0">
                  <c:v>2</c:v>
                </c:pt>
                <c:pt idx="2">
                  <c:v>116</c:v>
                </c:pt>
                <c:pt idx="4">
                  <c:v>0</c:v>
                </c:pt>
                <c:pt idx="6">
                  <c:v>9</c:v>
                </c:pt>
                <c:pt idx="8">
                  <c:v>22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人文社會學院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3933333333333364"/>
          <c:y val="5.0925925925925923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5.6759623797025392E-2"/>
                  <c:y val="0.19169473607465717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1.6452318460192491E-3"/>
                  <c:y val="0.10548738699329251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4.4867672790901217E-3"/>
                  <c:y val="-0.11922426363371261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日間碩!$D$118:$M$119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日間碩!$D$121:$M$121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人文社會學院</a:t>
            </a:r>
          </a:p>
        </c:rich>
      </c:tx>
      <c:layout>
        <c:manualLayout>
          <c:xMode val="edge"/>
          <c:yMode val="edge"/>
          <c:x val="0.7082222222222222"/>
          <c:y val="6.9444444444444503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日間碩!$D$118:$M$118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日間碩!$D$122:$M$122</c:f>
              <c:numCache>
                <c:formatCode>General</c:formatCode>
                <c:ptCount val="10"/>
                <c:pt idx="0">
                  <c:v>0</c:v>
                </c:pt>
                <c:pt idx="2">
                  <c:v>14</c:v>
                </c:pt>
                <c:pt idx="4">
                  <c:v>0</c:v>
                </c:pt>
                <c:pt idx="6">
                  <c:v>1</c:v>
                </c:pt>
                <c:pt idx="8">
                  <c:v>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4614322901862384"/>
          <c:y val="4.6495727747378097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日間碩!$U$3:$Y$3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日間碩!$U$10:$Y$10</c:f>
              <c:numCache>
                <c:formatCode>General</c:formatCode>
                <c:ptCount val="5"/>
                <c:pt idx="0">
                  <c:v>11</c:v>
                </c:pt>
                <c:pt idx="1">
                  <c:v>96</c:v>
                </c:pt>
                <c:pt idx="2">
                  <c:v>61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電資學院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7189447472912189"/>
          <c:y val="7.0422535211267623E-2"/>
        </c:manualLayout>
      </c:layout>
    </c:title>
    <c:plotArea>
      <c:layout/>
      <c:pieChart>
        <c:varyColors val="1"/>
        <c:ser>
          <c:idx val="0"/>
          <c:order val="0"/>
          <c:cat>
            <c:multiLvlStrRef>
              <c:f>日間四技!$E$44:$N$45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日間四技!$E$53:$N$53</c:f>
              <c:numCache>
                <c:formatCode>General</c:formatCode>
                <c:ptCount val="10"/>
                <c:pt idx="0">
                  <c:v>80</c:v>
                </c:pt>
                <c:pt idx="1">
                  <c:v>8</c:v>
                </c:pt>
                <c:pt idx="2">
                  <c:v>100</c:v>
                </c:pt>
                <c:pt idx="3">
                  <c:v>10</c:v>
                </c:pt>
                <c:pt idx="4">
                  <c:v>111</c:v>
                </c:pt>
                <c:pt idx="5">
                  <c:v>0</c:v>
                </c:pt>
                <c:pt idx="6">
                  <c:v>21</c:v>
                </c:pt>
                <c:pt idx="7">
                  <c:v>3</c:v>
                </c:pt>
                <c:pt idx="8">
                  <c:v>37</c:v>
                </c:pt>
                <c:pt idx="9">
                  <c:v>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70234080385830744"/>
          <c:y val="5.6666678565181851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日間碩!$P$3:$T$3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日間碩!$P$10:$T$10</c:f>
              <c:numCache>
                <c:formatCode>General</c:formatCode>
                <c:ptCount val="5"/>
                <c:pt idx="0">
                  <c:v>36</c:v>
                </c:pt>
                <c:pt idx="1">
                  <c:v>80</c:v>
                </c:pt>
                <c:pt idx="2">
                  <c:v>32</c:v>
                </c:pt>
                <c:pt idx="3">
                  <c:v>16</c:v>
                </c:pt>
                <c:pt idx="4">
                  <c:v>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4711111111111128"/>
          <c:y val="5.551020764969999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日間碩!$U$41:$Y$41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日間碩!$U$45:$Y$45</c:f>
              <c:numCache>
                <c:formatCode>General</c:formatCode>
                <c:ptCount val="5"/>
                <c:pt idx="0">
                  <c:v>3</c:v>
                </c:pt>
                <c:pt idx="1">
                  <c:v>99</c:v>
                </c:pt>
                <c:pt idx="2">
                  <c:v>18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70263888888888903"/>
          <c:y val="2.775510382485000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日間碩!$P$41:$T$41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日間碩!$P$45:$T$45</c:f>
              <c:numCache>
                <c:formatCode>General</c:formatCode>
                <c:ptCount val="5"/>
                <c:pt idx="0">
                  <c:v>72</c:v>
                </c:pt>
                <c:pt idx="1">
                  <c:v>45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80547222222222237"/>
          <c:y val="3.2380942667883723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日間碩!$U$79:$Y$79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日間碩!$U$87:$Y$87</c:f>
              <c:numCache>
                <c:formatCode>General</c:formatCode>
                <c:ptCount val="5"/>
                <c:pt idx="0">
                  <c:v>85</c:v>
                </c:pt>
                <c:pt idx="1">
                  <c:v>53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9986111111111127"/>
          <c:y val="3.7006805099800005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日間碩!$P$79:$T$79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日間碩!$P$87:$T$87</c:f>
              <c:numCache>
                <c:formatCode>General</c:formatCode>
                <c:ptCount val="5"/>
                <c:pt idx="0">
                  <c:v>82</c:v>
                </c:pt>
                <c:pt idx="1">
                  <c:v>49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9991666666666661"/>
          <c:y val="2.775510382485000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日間碩!$U$119:$Y$119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日間碩!$U$121:$Y$121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71375000000000011"/>
          <c:y val="3.2380942667883723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日間碩!$P$119:$T$119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日間碩!$P$121:$T$121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工學院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9988888888888956"/>
          <c:y val="6.4814814814814908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3.2511001385869862E-2"/>
                  <c:y val="-3.6502011643008291E-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19560081221647851"/>
                  <c:y val="-7.0817099419665987E-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進修推廣處!$D$2:$M$3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進修推廣處!$D$14:$M$14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173</c:v>
                </c:pt>
                <c:pt idx="3">
                  <c:v>29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132</c:v>
                </c:pt>
                <c:pt idx="9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工學院</a:t>
            </a:r>
          </a:p>
        </c:rich>
      </c:tx>
      <c:layout>
        <c:manualLayout>
          <c:xMode val="edge"/>
          <c:yMode val="edge"/>
          <c:x val="0.76660411198600242"/>
          <c:y val="5.5555555555555483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進修推廣處!$D$2:$M$2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進修推廣處!$D$15:$M$15</c:f>
              <c:numCache>
                <c:formatCode>General</c:formatCode>
                <c:ptCount val="10"/>
                <c:pt idx="0">
                  <c:v>4</c:v>
                </c:pt>
                <c:pt idx="2">
                  <c:v>202</c:v>
                </c:pt>
                <c:pt idx="4">
                  <c:v>1</c:v>
                </c:pt>
                <c:pt idx="6">
                  <c:v>8</c:v>
                </c:pt>
                <c:pt idx="8">
                  <c:v>149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電資學院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988748906386717"/>
          <c:y val="6.9444444444444503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1.6177821522309721E-3"/>
                  <c:y val="5.8233085447652377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0545166229221385E-2"/>
                  <c:y val="0.1473122630504522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26946959755030631"/>
                  <c:y val="0.29629629629629628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23164818460192502"/>
                  <c:y val="0.1437197433654129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5.7863079615048257E-4"/>
                  <c:y val="-5.3803222513852438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進修推廣處!$D$46:$M$47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進修推廣處!$D$52:$M$52</c:f>
              <c:numCache>
                <c:formatCode>General</c:formatCode>
                <c:ptCount val="10"/>
                <c:pt idx="0">
                  <c:v>11</c:v>
                </c:pt>
                <c:pt idx="1">
                  <c:v>0</c:v>
                </c:pt>
                <c:pt idx="2">
                  <c:v>117</c:v>
                </c:pt>
                <c:pt idx="3">
                  <c:v>13</c:v>
                </c:pt>
                <c:pt idx="4">
                  <c:v>29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電資學院</a:t>
            </a:r>
          </a:p>
        </c:rich>
      </c:tx>
      <c:layout>
        <c:manualLayout>
          <c:xMode val="edge"/>
          <c:yMode val="edge"/>
          <c:x val="0.73253900709219932"/>
          <c:y val="6.2126642771804047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日間四技!$E$44:$N$44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日間四技!$E$54:$N$54</c:f>
              <c:numCache>
                <c:formatCode>General</c:formatCode>
                <c:ptCount val="10"/>
                <c:pt idx="0">
                  <c:v>88</c:v>
                </c:pt>
                <c:pt idx="2">
                  <c:v>110</c:v>
                </c:pt>
                <c:pt idx="4">
                  <c:v>111</c:v>
                </c:pt>
                <c:pt idx="6">
                  <c:v>24</c:v>
                </c:pt>
                <c:pt idx="8">
                  <c:v>43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電資學院</a:t>
            </a:r>
          </a:p>
        </c:rich>
      </c:tx>
      <c:layout>
        <c:manualLayout>
          <c:xMode val="edge"/>
          <c:yMode val="edge"/>
          <c:x val="0.70825000000000005"/>
          <c:y val="8.796296296296309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進修推廣處!$D$46:$M$46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進修推廣處!$D$53:$M$53</c:f>
              <c:numCache>
                <c:formatCode>General</c:formatCode>
                <c:ptCount val="10"/>
                <c:pt idx="0">
                  <c:v>11</c:v>
                </c:pt>
                <c:pt idx="2">
                  <c:v>130</c:v>
                </c:pt>
                <c:pt idx="4">
                  <c:v>29</c:v>
                </c:pt>
                <c:pt idx="6">
                  <c:v>2</c:v>
                </c:pt>
                <c:pt idx="8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管理學院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70266666666666666"/>
          <c:y val="5.5555555555555483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-3.4185804899387578E-2"/>
                  <c:y val="0.2229531204432779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進修推廣處!$D$84:$M$85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進修推廣處!$D$100:$M$100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142</c:v>
                </c:pt>
                <c:pt idx="3">
                  <c:v>207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13</c:v>
                </c:pt>
                <c:pt idx="8">
                  <c:v>16</c:v>
                </c:pt>
                <c:pt idx="9">
                  <c:v>59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管理學院</a:t>
            </a:r>
          </a:p>
        </c:rich>
      </c:tx>
      <c:layout>
        <c:manualLayout>
          <c:xMode val="edge"/>
          <c:yMode val="edge"/>
          <c:x val="0.73877777777777853"/>
          <c:y val="6.4814814814814908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進修推廣處!$D$84:$M$84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進修推廣處!$D$101:$M$101</c:f>
              <c:numCache>
                <c:formatCode>General</c:formatCode>
                <c:ptCount val="10"/>
                <c:pt idx="0">
                  <c:v>16</c:v>
                </c:pt>
                <c:pt idx="2">
                  <c:v>349</c:v>
                </c:pt>
                <c:pt idx="4">
                  <c:v>2</c:v>
                </c:pt>
                <c:pt idx="6">
                  <c:v>21</c:v>
                </c:pt>
                <c:pt idx="8">
                  <c:v>75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人文社會學院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295277777777778"/>
          <c:y val="5.5555555555555483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-6.5603783902012353E-2"/>
                  <c:y val="0.34108778069408036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1159339457567805E-2"/>
                  <c:y val="0.21956000291630237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0187007874015684E-2"/>
                  <c:y val="8.0671114027413213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1354768153980728E-2"/>
                  <c:y val="-2.923665791776030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3.3409558180227471E-2"/>
                  <c:y val="4.8318022747156658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6.7676509186351708E-2"/>
                  <c:y val="-8.7915573053368334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進修推廣處!$D$132:$M$133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進修推廣處!$D$135:$M$135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人文社會學院</a:t>
            </a:r>
          </a:p>
        </c:rich>
      </c:tx>
      <c:layout>
        <c:manualLayout>
          <c:xMode val="edge"/>
          <c:yMode val="edge"/>
          <c:x val="0.68877777777777771"/>
          <c:y val="6.4814814814814908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進修推廣處!$D$132:$M$132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進修推廣處!$D$136:$M$136</c:f>
              <c:numCache>
                <c:formatCode>General</c:formatCode>
                <c:ptCount val="10"/>
                <c:pt idx="0">
                  <c:v>0</c:v>
                </c:pt>
                <c:pt idx="2">
                  <c:v>31</c:v>
                </c:pt>
                <c:pt idx="4">
                  <c:v>0</c:v>
                </c:pt>
                <c:pt idx="6">
                  <c:v>0</c:v>
                </c:pt>
                <c:pt idx="8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9991666666666661"/>
          <c:y val="3.7037037037037042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進修推廣處!$U$3:$Y$3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進修推廣處!$U$14:$Y$14</c:f>
              <c:numCache>
                <c:formatCode>General</c:formatCode>
                <c:ptCount val="5"/>
                <c:pt idx="0">
                  <c:v>11</c:v>
                </c:pt>
                <c:pt idx="1">
                  <c:v>95</c:v>
                </c:pt>
                <c:pt idx="2">
                  <c:v>89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8829396325459324"/>
          <c:y val="4.2402826855123706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進修推廣處!$P$3:$T$3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進修推廣處!$P$14:$T$14</c:f>
              <c:numCache>
                <c:formatCode>General</c:formatCode>
                <c:ptCount val="5"/>
                <c:pt idx="0">
                  <c:v>26</c:v>
                </c:pt>
                <c:pt idx="1">
                  <c:v>89</c:v>
                </c:pt>
                <c:pt idx="2">
                  <c:v>60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80332626480145086"/>
          <c:y val="4.5779705892424895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進修推廣處!$U$47:$Y$47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進修推廣處!$U$52:$Y$52</c:f>
              <c:numCache>
                <c:formatCode>General</c:formatCode>
                <c:ptCount val="5"/>
                <c:pt idx="0">
                  <c:v>0</c:v>
                </c:pt>
                <c:pt idx="1">
                  <c:v>126</c:v>
                </c:pt>
                <c:pt idx="2">
                  <c:v>46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9358974358974368"/>
          <c:y val="4.5584045584045579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進修推廣處!$P$47:$T$47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進修推廣處!$P$52:$T$52</c:f>
              <c:numCache>
                <c:formatCode>General</c:formatCode>
                <c:ptCount val="5"/>
                <c:pt idx="0">
                  <c:v>81</c:v>
                </c:pt>
                <c:pt idx="1">
                  <c:v>83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70541666666666658"/>
          <c:y val="4.166666666666666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進修推廣處!$P$85:$T$85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進修推廣處!$P$100:$T$100</c:f>
              <c:numCache>
                <c:formatCode>General</c:formatCode>
                <c:ptCount val="5"/>
                <c:pt idx="0">
                  <c:v>191</c:v>
                </c:pt>
                <c:pt idx="1">
                  <c:v>98</c:v>
                </c:pt>
                <c:pt idx="2">
                  <c:v>29</c:v>
                </c:pt>
                <c:pt idx="3">
                  <c:v>34</c:v>
                </c:pt>
                <c:pt idx="4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管理學院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 sz="1400"/>
              <a:t>)</a:t>
            </a:r>
            <a:endParaRPr lang="zh-TW" altLang="en-US" sz="1400"/>
          </a:p>
        </c:rich>
      </c:tx>
      <c:layout>
        <c:manualLayout>
          <c:xMode val="edge"/>
          <c:yMode val="edge"/>
          <c:x val="0.62870822397200365"/>
          <c:y val="4.1666666666666664E-2"/>
        </c:manualLayout>
      </c:layout>
    </c:title>
    <c:plotArea>
      <c:layout/>
      <c:pieChart>
        <c:varyColors val="1"/>
        <c:ser>
          <c:idx val="0"/>
          <c:order val="0"/>
          <c:cat>
            <c:multiLvlStrRef>
              <c:f>日間四技!$E$84:$N$85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日間四技!$E$95:$N$95</c:f>
              <c:numCache>
                <c:formatCode>General</c:formatCode>
                <c:ptCount val="10"/>
                <c:pt idx="0">
                  <c:v>22</c:v>
                </c:pt>
                <c:pt idx="1">
                  <c:v>21</c:v>
                </c:pt>
                <c:pt idx="2">
                  <c:v>73</c:v>
                </c:pt>
                <c:pt idx="3">
                  <c:v>176</c:v>
                </c:pt>
                <c:pt idx="4">
                  <c:v>14</c:v>
                </c:pt>
                <c:pt idx="5">
                  <c:v>0</c:v>
                </c:pt>
                <c:pt idx="6">
                  <c:v>6</c:v>
                </c:pt>
                <c:pt idx="7">
                  <c:v>14</c:v>
                </c:pt>
                <c:pt idx="8">
                  <c:v>32</c:v>
                </c:pt>
                <c:pt idx="9">
                  <c:v>92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895196003725341"/>
          <c:y val="3.8095238095238099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進修推廣處!$U$85:$Y$85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進修推廣處!$U$100:$Y$100</c:f>
              <c:numCache>
                <c:formatCode>General</c:formatCode>
                <c:ptCount val="5"/>
                <c:pt idx="0">
                  <c:v>221</c:v>
                </c:pt>
                <c:pt idx="1">
                  <c:v>110</c:v>
                </c:pt>
                <c:pt idx="2">
                  <c:v>26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8880555555555565"/>
          <c:y val="4.1666666666666664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進修推廣處!$U$133:$Y$133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進修推廣處!$U$135:$Y$135</c:f>
              <c:numCache>
                <c:formatCode>General</c:formatCode>
                <c:ptCount val="5"/>
                <c:pt idx="0">
                  <c:v>1</c:v>
                </c:pt>
                <c:pt idx="1">
                  <c:v>21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6930555555555571"/>
          <c:y val="3.7037037037037042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進修推廣處!$P$133:$T$133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進修推廣處!$P$135:$T$135</c:f>
              <c:numCache>
                <c:formatCode>General</c:formatCode>
                <c:ptCount val="5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600"/>
              <a:t>大專</a:t>
            </a:r>
            <a:r>
              <a:rPr lang="en-US" altLang="zh-TW" sz="1600"/>
              <a:t>(</a:t>
            </a:r>
            <a:r>
              <a:rPr lang="zh-TW" altLang="en-US" sz="1600"/>
              <a:t>男女</a:t>
            </a:r>
            <a:r>
              <a:rPr lang="en-US" altLang="zh-TW" sz="1600"/>
              <a:t>)</a:t>
            </a:r>
            <a:endParaRPr lang="zh-TW" altLang="en-US" sz="1600"/>
          </a:p>
        </c:rich>
      </c:tx>
      <c:layout>
        <c:manualLayout>
          <c:xMode val="edge"/>
          <c:yMode val="edge"/>
          <c:x val="0.73606933508311534"/>
          <c:y val="5.0925925925925923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1.0934055118110259E-2"/>
                  <c:y val="-6.0075823855351472E-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統整!$B$3:$K$4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統整!$B$18:$K$18</c:f>
              <c:numCache>
                <c:formatCode>General</c:formatCode>
                <c:ptCount val="10"/>
                <c:pt idx="0">
                  <c:v>252</c:v>
                </c:pt>
                <c:pt idx="1">
                  <c:v>75</c:v>
                </c:pt>
                <c:pt idx="2">
                  <c:v>505</c:v>
                </c:pt>
                <c:pt idx="3">
                  <c:v>415</c:v>
                </c:pt>
                <c:pt idx="4">
                  <c:v>198</c:v>
                </c:pt>
                <c:pt idx="5">
                  <c:v>0</c:v>
                </c:pt>
                <c:pt idx="6">
                  <c:v>67</c:v>
                </c:pt>
                <c:pt idx="7">
                  <c:v>45</c:v>
                </c:pt>
                <c:pt idx="8">
                  <c:v>295</c:v>
                </c:pt>
                <c:pt idx="9">
                  <c:v>268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600"/>
              <a:t>大專</a:t>
            </a:r>
          </a:p>
        </c:rich>
      </c:tx>
      <c:layout>
        <c:manualLayout>
          <c:xMode val="edge"/>
          <c:yMode val="edge"/>
          <c:x val="0.80551377952755832"/>
          <c:y val="6.9444444444444503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統整!$B$3:$K$3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統整!$B$19:$K$19</c:f>
              <c:numCache>
                <c:formatCode>General</c:formatCode>
                <c:ptCount val="10"/>
                <c:pt idx="0">
                  <c:v>327</c:v>
                </c:pt>
                <c:pt idx="2">
                  <c:v>920</c:v>
                </c:pt>
                <c:pt idx="4">
                  <c:v>198</c:v>
                </c:pt>
                <c:pt idx="6">
                  <c:v>112</c:v>
                </c:pt>
                <c:pt idx="8">
                  <c:v>563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600"/>
              <a:t>碩士</a:t>
            </a:r>
            <a:r>
              <a:rPr lang="en-US" altLang="zh-TW" sz="1600"/>
              <a:t>(</a:t>
            </a:r>
            <a:r>
              <a:rPr lang="zh-TW" altLang="en-US" sz="1600"/>
              <a:t>男女</a:t>
            </a:r>
            <a:r>
              <a:rPr lang="en-US" altLang="zh-TW" sz="1600"/>
              <a:t>)</a:t>
            </a:r>
            <a:endParaRPr lang="zh-TW" altLang="en-US" sz="1600"/>
          </a:p>
        </c:rich>
      </c:tx>
      <c:layout>
        <c:manualLayout>
          <c:xMode val="edge"/>
          <c:yMode val="edge"/>
          <c:x val="0.73322222222222233"/>
          <c:y val="5.5555555555555483E-2"/>
        </c:manualLayout>
      </c:layout>
    </c:title>
    <c:plotArea>
      <c:layout/>
      <c:pieChart>
        <c:varyColors val="1"/>
        <c:ser>
          <c:idx val="0"/>
          <c:order val="0"/>
          <c:cat>
            <c:multiLvlStrRef>
              <c:f>統整!$B$49:$K$50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統整!$B$62:$K$62</c:f>
              <c:numCache>
                <c:formatCode>General</c:formatCode>
                <c:ptCount val="10"/>
                <c:pt idx="0">
                  <c:v>14</c:v>
                </c:pt>
                <c:pt idx="1">
                  <c:v>0</c:v>
                </c:pt>
                <c:pt idx="2">
                  <c:v>596</c:v>
                </c:pt>
                <c:pt idx="3">
                  <c:v>247</c:v>
                </c:pt>
                <c:pt idx="4">
                  <c:v>11</c:v>
                </c:pt>
                <c:pt idx="5">
                  <c:v>0</c:v>
                </c:pt>
                <c:pt idx="6">
                  <c:v>18</c:v>
                </c:pt>
                <c:pt idx="7">
                  <c:v>11</c:v>
                </c:pt>
                <c:pt idx="8">
                  <c:v>281</c:v>
                </c:pt>
                <c:pt idx="9">
                  <c:v>162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600"/>
              <a:t>碩士</a:t>
            </a:r>
          </a:p>
        </c:rich>
      </c:tx>
      <c:layout>
        <c:manualLayout>
          <c:xMode val="edge"/>
          <c:yMode val="edge"/>
          <c:x val="0.74988888888888972"/>
          <c:y val="7.407407407407407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統整!$B$49:$K$49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統整!$B$63:$K$63</c:f>
              <c:numCache>
                <c:formatCode>General</c:formatCode>
                <c:ptCount val="10"/>
                <c:pt idx="0">
                  <c:v>14</c:v>
                </c:pt>
                <c:pt idx="2">
                  <c:v>843</c:v>
                </c:pt>
                <c:pt idx="4">
                  <c:v>11</c:v>
                </c:pt>
                <c:pt idx="6">
                  <c:v>29</c:v>
                </c:pt>
                <c:pt idx="8">
                  <c:v>443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81936111111111121"/>
          <c:y val="5.0965257162953477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統整!$Q$4:$U$4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統整!$Q$18:$U$18</c:f>
              <c:numCache>
                <c:formatCode>General</c:formatCode>
                <c:ptCount val="5"/>
                <c:pt idx="0">
                  <c:v>99</c:v>
                </c:pt>
                <c:pt idx="1">
                  <c:v>737</c:v>
                </c:pt>
                <c:pt idx="2">
                  <c:v>340</c:v>
                </c:pt>
                <c:pt idx="3">
                  <c:v>76</c:v>
                </c:pt>
                <c:pt idx="4">
                  <c:v>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70819444444444468"/>
          <c:y val="3.7065641573057077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統整!$L$4:$P$4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統整!$L$18:$P$18</c:f>
              <c:numCache>
                <c:formatCode>General</c:formatCode>
                <c:ptCount val="5"/>
                <c:pt idx="0">
                  <c:v>522</c:v>
                </c:pt>
                <c:pt idx="1">
                  <c:v>322</c:v>
                </c:pt>
                <c:pt idx="2">
                  <c:v>179</c:v>
                </c:pt>
                <c:pt idx="3">
                  <c:v>133</c:v>
                </c:pt>
                <c:pt idx="4">
                  <c:v>67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滿意度</a:t>
            </a:r>
          </a:p>
        </c:rich>
      </c:tx>
      <c:layout>
        <c:manualLayout>
          <c:xMode val="edge"/>
          <c:yMode val="edge"/>
          <c:x val="0.79436111111111118"/>
          <c:y val="6.0231667556217755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統整!$Q$50:$U$50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</c:v>
                </c:pt>
              </c:strCache>
            </c:strRef>
          </c:cat>
          <c:val>
            <c:numRef>
              <c:f>統整!$Q$62:$U$62</c:f>
              <c:numCache>
                <c:formatCode>General</c:formatCode>
                <c:ptCount val="5"/>
                <c:pt idx="0">
                  <c:v>279</c:v>
                </c:pt>
                <c:pt idx="1">
                  <c:v>445</c:v>
                </c:pt>
                <c:pt idx="2">
                  <c:v>166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管理學院</a:t>
            </a:r>
          </a:p>
        </c:rich>
      </c:tx>
      <c:layout>
        <c:manualLayout>
          <c:xMode val="edge"/>
          <c:yMode val="edge"/>
          <c:x val="0.76090780141844083"/>
          <c:y val="6.1684460260972705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日間四技!$E$84:$N$84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日間四技!$E$96:$N$96</c:f>
              <c:numCache>
                <c:formatCode>General</c:formatCode>
                <c:ptCount val="10"/>
                <c:pt idx="0">
                  <c:v>43</c:v>
                </c:pt>
                <c:pt idx="2">
                  <c:v>249</c:v>
                </c:pt>
                <c:pt idx="4">
                  <c:v>14</c:v>
                </c:pt>
                <c:pt idx="6">
                  <c:v>20</c:v>
                </c:pt>
                <c:pt idx="8">
                  <c:v>124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9986111111111127"/>
          <c:y val="3.7065641573057077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統整!$L$50:$P$50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統整!$L$62:$P$62</c:f>
              <c:numCache>
                <c:formatCode>General</c:formatCode>
                <c:ptCount val="5"/>
                <c:pt idx="0">
                  <c:v>404</c:v>
                </c:pt>
                <c:pt idx="1">
                  <c:v>330</c:v>
                </c:pt>
                <c:pt idx="2">
                  <c:v>94</c:v>
                </c:pt>
                <c:pt idx="3">
                  <c:v>47</c:v>
                </c:pt>
                <c:pt idx="4">
                  <c:v>29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人文社會學院</a:t>
            </a:r>
            <a:r>
              <a:rPr lang="en-US" altLang="zh-TW" sz="1400"/>
              <a:t>(</a:t>
            </a:r>
            <a:r>
              <a:rPr lang="zh-TW" altLang="en-US" sz="1400"/>
              <a:t>男女</a:t>
            </a:r>
            <a:r>
              <a:rPr lang="en-US" altLang="zh-TW"/>
              <a:t>)</a:t>
            </a:r>
            <a:endParaRPr lang="zh-TW" altLang="en-US"/>
          </a:p>
        </c:rich>
      </c:tx>
      <c:layout>
        <c:manualLayout>
          <c:xMode val="edge"/>
          <c:yMode val="edge"/>
          <c:x val="0.64154855643044706"/>
          <c:y val="1.3888888888888911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0.17116819772528441"/>
                  <c:y val="-6.0385316418780977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multiLvlStrRef>
              <c:f>日間四技!$E$124:$N$125</c:f>
              <c:multiLvlStrCache>
                <c:ptCount val="10"/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女</c:v>
                  </c:pt>
                  <c:pt idx="4">
                    <c:v>男</c:v>
                  </c:pt>
                  <c:pt idx="5">
                    <c:v>女</c:v>
                  </c:pt>
                  <c:pt idx="6">
                    <c:v>男</c:v>
                  </c:pt>
                  <c:pt idx="7">
                    <c:v>女</c:v>
                  </c:pt>
                  <c:pt idx="8">
                    <c:v>男</c:v>
                  </c:pt>
                  <c:pt idx="9">
                    <c:v>女</c:v>
                  </c:pt>
                </c:lvl>
                <c:lvl>
                  <c:pt idx="0">
                    <c:v>升學</c:v>
                  </c:pt>
                  <c:pt idx="2">
                    <c:v>就業</c:v>
                  </c:pt>
                  <c:pt idx="4">
                    <c:v>兵役</c:v>
                  </c:pt>
                  <c:pt idx="6">
                    <c:v>待業</c:v>
                  </c:pt>
                  <c:pt idx="8">
                    <c:v>其它</c:v>
                  </c:pt>
                </c:lvl>
              </c:multiLvlStrCache>
            </c:multiLvlStrRef>
          </c:cat>
          <c:val>
            <c:numRef>
              <c:f>日間四技!$E$130:$N$130</c:f>
              <c:numCache>
                <c:formatCode>General</c:formatCode>
                <c:ptCount val="10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83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14</c:v>
                </c:pt>
                <c:pt idx="8">
                  <c:v>3</c:v>
                </c:pt>
                <c:pt idx="9">
                  <c:v>54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 sz="1400"/>
              <a:t>人文社會學院</a:t>
            </a:r>
          </a:p>
        </c:rich>
      </c:tx>
      <c:layout>
        <c:manualLayout>
          <c:xMode val="edge"/>
          <c:yMode val="edge"/>
          <c:x val="0.72443508771929832"/>
          <c:y val="3.2979976442874051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日間四技!$E$124:$N$124</c:f>
              <c:strCache>
                <c:ptCount val="9"/>
                <c:pt idx="0">
                  <c:v>升學</c:v>
                </c:pt>
                <c:pt idx="2">
                  <c:v>就業</c:v>
                </c:pt>
                <c:pt idx="4">
                  <c:v>兵役</c:v>
                </c:pt>
                <c:pt idx="6">
                  <c:v>待業</c:v>
                </c:pt>
                <c:pt idx="8">
                  <c:v>其它</c:v>
                </c:pt>
              </c:strCache>
            </c:strRef>
          </c:cat>
          <c:val>
            <c:numRef>
              <c:f>日間四技!$E$131:$N$131</c:f>
              <c:numCache>
                <c:formatCode>General</c:formatCode>
                <c:ptCount val="10"/>
                <c:pt idx="0">
                  <c:v>18</c:v>
                </c:pt>
                <c:pt idx="2">
                  <c:v>94</c:v>
                </c:pt>
                <c:pt idx="4">
                  <c:v>2</c:v>
                </c:pt>
                <c:pt idx="6">
                  <c:v>20</c:v>
                </c:pt>
                <c:pt idx="8">
                  <c:v>57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en-US"/>
              <a:t>工作相關性</a:t>
            </a:r>
          </a:p>
        </c:rich>
      </c:tx>
      <c:layout>
        <c:manualLayout>
          <c:xMode val="edge"/>
          <c:yMode val="edge"/>
          <c:x val="0.645382389665069"/>
          <c:y val="3.6956510141458072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日間四技!$Q$3:$U$3</c:f>
              <c:strCache>
                <c:ptCount val="5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  <c:pt idx="3">
                  <c:v>少</c:v>
                </c:pt>
                <c:pt idx="4">
                  <c:v>無</c:v>
                </c:pt>
              </c:strCache>
            </c:strRef>
          </c:cat>
          <c:val>
            <c:numRef>
              <c:f>日間四技!$Q$15:$U$15</c:f>
              <c:numCache>
                <c:formatCode>General</c:formatCode>
                <c:ptCount val="5"/>
                <c:pt idx="0">
                  <c:v>50</c:v>
                </c:pt>
                <c:pt idx="1">
                  <c:v>79</c:v>
                </c:pt>
                <c:pt idx="2">
                  <c:v>45</c:v>
                </c:pt>
                <c:pt idx="3">
                  <c:v>18</c:v>
                </c:pt>
                <c:pt idx="4">
                  <c:v>24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123825</xdr:rowOff>
    </xdr:from>
    <xdr:to>
      <xdr:col>7</xdr:col>
      <xdr:colOff>89647</xdr:colOff>
      <xdr:row>28</xdr:row>
      <xdr:rowOff>22412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324970</xdr:colOff>
      <xdr:row>17</xdr:row>
      <xdr:rowOff>168089</xdr:rowOff>
    </xdr:from>
    <xdr:to>
      <xdr:col>16</xdr:col>
      <xdr:colOff>112059</xdr:colOff>
      <xdr:row>28</xdr:row>
      <xdr:rowOff>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55</xdr:row>
      <xdr:rowOff>152400</xdr:rowOff>
    </xdr:from>
    <xdr:to>
      <xdr:col>8</xdr:col>
      <xdr:colOff>152400</xdr:colOff>
      <xdr:row>68</xdr:row>
      <xdr:rowOff>133350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381000</xdr:colOff>
      <xdr:row>55</xdr:row>
      <xdr:rowOff>200024</xdr:rowOff>
    </xdr:from>
    <xdr:to>
      <xdr:col>17</xdr:col>
      <xdr:colOff>228600</xdr:colOff>
      <xdr:row>68</xdr:row>
      <xdr:rowOff>133349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97</xdr:row>
      <xdr:rowOff>19050</xdr:rowOff>
    </xdr:from>
    <xdr:to>
      <xdr:col>8</xdr:col>
      <xdr:colOff>161925</xdr:colOff>
      <xdr:row>110</xdr:row>
      <xdr:rowOff>22412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336736</xdr:colOff>
      <xdr:row>96</xdr:row>
      <xdr:rowOff>206187</xdr:rowOff>
    </xdr:from>
    <xdr:to>
      <xdr:col>17</xdr:col>
      <xdr:colOff>184336</xdr:colOff>
      <xdr:row>109</xdr:row>
      <xdr:rowOff>155200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76201</xdr:colOff>
      <xdr:row>131</xdr:row>
      <xdr:rowOff>200025</xdr:rowOff>
    </xdr:from>
    <xdr:to>
      <xdr:col>7</xdr:col>
      <xdr:colOff>392207</xdr:colOff>
      <xdr:row>141</xdr:row>
      <xdr:rowOff>179294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336737</xdr:colOff>
      <xdr:row>132</xdr:row>
      <xdr:rowOff>36419</xdr:rowOff>
    </xdr:from>
    <xdr:to>
      <xdr:col>16</xdr:col>
      <xdr:colOff>560294</xdr:colOff>
      <xdr:row>141</xdr:row>
      <xdr:rowOff>201707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291355</xdr:colOff>
      <xdr:row>28</xdr:row>
      <xdr:rowOff>190500</xdr:rowOff>
    </xdr:from>
    <xdr:to>
      <xdr:col>16</xdr:col>
      <xdr:colOff>168090</xdr:colOff>
      <xdr:row>39</xdr:row>
      <xdr:rowOff>67235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280147</xdr:colOff>
      <xdr:row>29</xdr:row>
      <xdr:rowOff>67236</xdr:rowOff>
    </xdr:from>
    <xdr:to>
      <xdr:col>7</xdr:col>
      <xdr:colOff>22411</xdr:colOff>
      <xdr:row>39</xdr:row>
      <xdr:rowOff>67236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168088</xdr:colOff>
      <xdr:row>69</xdr:row>
      <xdr:rowOff>0</xdr:rowOff>
    </xdr:from>
    <xdr:to>
      <xdr:col>8</xdr:col>
      <xdr:colOff>123265</xdr:colOff>
      <xdr:row>80</xdr:row>
      <xdr:rowOff>56029</xdr:rowOff>
    </xdr:to>
    <xdr:graphicFrame macro="">
      <xdr:nvGraphicFramePr>
        <xdr:cNvPr id="13" name="圖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369796</xdr:colOff>
      <xdr:row>68</xdr:row>
      <xdr:rowOff>212911</xdr:rowOff>
    </xdr:from>
    <xdr:to>
      <xdr:col>17</xdr:col>
      <xdr:colOff>190501</xdr:colOff>
      <xdr:row>80</xdr:row>
      <xdr:rowOff>89646</xdr:rowOff>
    </xdr:to>
    <xdr:graphicFrame macro="">
      <xdr:nvGraphicFramePr>
        <xdr:cNvPr id="14" name="圖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78442</xdr:colOff>
      <xdr:row>110</xdr:row>
      <xdr:rowOff>112059</xdr:rowOff>
    </xdr:from>
    <xdr:to>
      <xdr:col>8</xdr:col>
      <xdr:colOff>89647</xdr:colOff>
      <xdr:row>120</xdr:row>
      <xdr:rowOff>168088</xdr:rowOff>
    </xdr:to>
    <xdr:graphicFrame macro="">
      <xdr:nvGraphicFramePr>
        <xdr:cNvPr id="15" name="圖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347383</xdr:colOff>
      <xdr:row>110</xdr:row>
      <xdr:rowOff>89647</xdr:rowOff>
    </xdr:from>
    <xdr:to>
      <xdr:col>17</xdr:col>
      <xdr:colOff>190500</xdr:colOff>
      <xdr:row>120</xdr:row>
      <xdr:rowOff>145676</xdr:rowOff>
    </xdr:to>
    <xdr:graphicFrame macro="">
      <xdr:nvGraphicFramePr>
        <xdr:cNvPr id="16" name="圖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67236</xdr:colOff>
      <xdr:row>143</xdr:row>
      <xdr:rowOff>-1</xdr:rowOff>
    </xdr:from>
    <xdr:to>
      <xdr:col>7</xdr:col>
      <xdr:colOff>336177</xdr:colOff>
      <xdr:row>152</xdr:row>
      <xdr:rowOff>179294</xdr:rowOff>
    </xdr:to>
    <xdr:graphicFrame macro="">
      <xdr:nvGraphicFramePr>
        <xdr:cNvPr id="18" name="圖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11206</xdr:colOff>
      <xdr:row>142</xdr:row>
      <xdr:rowOff>179294</xdr:rowOff>
    </xdr:from>
    <xdr:to>
      <xdr:col>17</xdr:col>
      <xdr:colOff>0</xdr:colOff>
      <xdr:row>152</xdr:row>
      <xdr:rowOff>190500</xdr:rowOff>
    </xdr:to>
    <xdr:graphicFrame macro="">
      <xdr:nvGraphicFramePr>
        <xdr:cNvPr id="20" name="圖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8</xdr:row>
      <xdr:rowOff>171450</xdr:rowOff>
    </xdr:from>
    <xdr:to>
      <xdr:col>8</xdr:col>
      <xdr:colOff>314324</xdr:colOff>
      <xdr:row>22</xdr:row>
      <xdr:rowOff>152400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8</xdr:row>
      <xdr:rowOff>152400</xdr:rowOff>
    </xdr:from>
    <xdr:to>
      <xdr:col>18</xdr:col>
      <xdr:colOff>85725</xdr:colOff>
      <xdr:row>22</xdr:row>
      <xdr:rowOff>66675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23</xdr:row>
      <xdr:rowOff>171450</xdr:rowOff>
    </xdr:from>
    <xdr:to>
      <xdr:col>8</xdr:col>
      <xdr:colOff>333375</xdr:colOff>
      <xdr:row>36</xdr:row>
      <xdr:rowOff>190500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247650</xdr:colOff>
      <xdr:row>23</xdr:row>
      <xdr:rowOff>152400</xdr:rowOff>
    </xdr:from>
    <xdr:to>
      <xdr:col>18</xdr:col>
      <xdr:colOff>95250</xdr:colOff>
      <xdr:row>36</xdr:row>
      <xdr:rowOff>171450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190500</xdr:rowOff>
    </xdr:from>
    <xdr:to>
      <xdr:col>8</xdr:col>
      <xdr:colOff>228600</xdr:colOff>
      <xdr:row>25</xdr:row>
      <xdr:rowOff>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11</xdr:row>
      <xdr:rowOff>190500</xdr:rowOff>
    </xdr:from>
    <xdr:to>
      <xdr:col>16</xdr:col>
      <xdr:colOff>628650</xdr:colOff>
      <xdr:row>25</xdr:row>
      <xdr:rowOff>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48</xdr:row>
      <xdr:rowOff>19050</xdr:rowOff>
    </xdr:from>
    <xdr:to>
      <xdr:col>8</xdr:col>
      <xdr:colOff>268941</xdr:colOff>
      <xdr:row>61</xdr:row>
      <xdr:rowOff>201706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380999</xdr:colOff>
      <xdr:row>48</xdr:row>
      <xdr:rowOff>57150</xdr:rowOff>
    </xdr:from>
    <xdr:to>
      <xdr:col>17</xdr:col>
      <xdr:colOff>44822</xdr:colOff>
      <xdr:row>62</xdr:row>
      <xdr:rowOff>0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89</xdr:row>
      <xdr:rowOff>0</xdr:rowOff>
    </xdr:from>
    <xdr:to>
      <xdr:col>8</xdr:col>
      <xdr:colOff>257175</xdr:colOff>
      <xdr:row>102</xdr:row>
      <xdr:rowOff>19050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47625</xdr:colOff>
      <xdr:row>89</xdr:row>
      <xdr:rowOff>0</xdr:rowOff>
    </xdr:from>
    <xdr:to>
      <xdr:col>17</xdr:col>
      <xdr:colOff>123825</xdr:colOff>
      <xdr:row>102</xdr:row>
      <xdr:rowOff>19050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200025</xdr:colOff>
      <xdr:row>123</xdr:row>
      <xdr:rowOff>57150</xdr:rowOff>
    </xdr:from>
    <xdr:to>
      <xdr:col>8</xdr:col>
      <xdr:colOff>381000</xdr:colOff>
      <xdr:row>136</xdr:row>
      <xdr:rowOff>76200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76199</xdr:colOff>
      <xdr:row>123</xdr:row>
      <xdr:rowOff>21852</xdr:rowOff>
    </xdr:from>
    <xdr:to>
      <xdr:col>17</xdr:col>
      <xdr:colOff>89647</xdr:colOff>
      <xdr:row>135</xdr:row>
      <xdr:rowOff>168088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67236</xdr:colOff>
      <xdr:row>25</xdr:row>
      <xdr:rowOff>100853</xdr:rowOff>
    </xdr:from>
    <xdr:to>
      <xdr:col>8</xdr:col>
      <xdr:colOff>212912</xdr:colOff>
      <xdr:row>35</xdr:row>
      <xdr:rowOff>156883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403412</xdr:colOff>
      <xdr:row>25</xdr:row>
      <xdr:rowOff>56030</xdr:rowOff>
    </xdr:from>
    <xdr:to>
      <xdr:col>16</xdr:col>
      <xdr:colOff>638735</xdr:colOff>
      <xdr:row>35</xdr:row>
      <xdr:rowOff>168089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56029</xdr:colOff>
      <xdr:row>62</xdr:row>
      <xdr:rowOff>156883</xdr:rowOff>
    </xdr:from>
    <xdr:to>
      <xdr:col>8</xdr:col>
      <xdr:colOff>257735</xdr:colOff>
      <xdr:row>73</xdr:row>
      <xdr:rowOff>0</xdr:rowOff>
    </xdr:to>
    <xdr:graphicFrame macro="">
      <xdr:nvGraphicFramePr>
        <xdr:cNvPr id="14" name="圖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425824</xdr:colOff>
      <xdr:row>62</xdr:row>
      <xdr:rowOff>112060</xdr:rowOff>
    </xdr:from>
    <xdr:to>
      <xdr:col>16</xdr:col>
      <xdr:colOff>638736</xdr:colOff>
      <xdr:row>73</xdr:row>
      <xdr:rowOff>33618</xdr:rowOff>
    </xdr:to>
    <xdr:graphicFrame macro="">
      <xdr:nvGraphicFramePr>
        <xdr:cNvPr id="15" name="圖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156883</xdr:colOff>
      <xdr:row>103</xdr:row>
      <xdr:rowOff>56029</xdr:rowOff>
    </xdr:from>
    <xdr:to>
      <xdr:col>8</xdr:col>
      <xdr:colOff>257735</xdr:colOff>
      <xdr:row>113</xdr:row>
      <xdr:rowOff>179294</xdr:rowOff>
    </xdr:to>
    <xdr:graphicFrame macro="">
      <xdr:nvGraphicFramePr>
        <xdr:cNvPr id="16" name="圖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56030</xdr:colOff>
      <xdr:row>103</xdr:row>
      <xdr:rowOff>11207</xdr:rowOff>
    </xdr:from>
    <xdr:to>
      <xdr:col>17</xdr:col>
      <xdr:colOff>89647</xdr:colOff>
      <xdr:row>113</xdr:row>
      <xdr:rowOff>179295</xdr:rowOff>
    </xdr:to>
    <xdr:graphicFrame macro="">
      <xdr:nvGraphicFramePr>
        <xdr:cNvPr id="17" name="圖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212911</xdr:colOff>
      <xdr:row>136</xdr:row>
      <xdr:rowOff>145677</xdr:rowOff>
    </xdr:from>
    <xdr:to>
      <xdr:col>8</xdr:col>
      <xdr:colOff>347382</xdr:colOff>
      <xdr:row>146</xdr:row>
      <xdr:rowOff>156884</xdr:rowOff>
    </xdr:to>
    <xdr:graphicFrame macro="">
      <xdr:nvGraphicFramePr>
        <xdr:cNvPr id="18" name="圖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89647</xdr:colOff>
      <xdr:row>136</xdr:row>
      <xdr:rowOff>168087</xdr:rowOff>
    </xdr:from>
    <xdr:to>
      <xdr:col>17</xdr:col>
      <xdr:colOff>212912</xdr:colOff>
      <xdr:row>146</xdr:row>
      <xdr:rowOff>156883</xdr:rowOff>
    </xdr:to>
    <xdr:graphicFrame macro="">
      <xdr:nvGraphicFramePr>
        <xdr:cNvPr id="19" name="圖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15</xdr:row>
      <xdr:rowOff>161925</xdr:rowOff>
    </xdr:from>
    <xdr:to>
      <xdr:col>8</xdr:col>
      <xdr:colOff>114300</xdr:colOff>
      <xdr:row>28</xdr:row>
      <xdr:rowOff>190500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15</xdr:row>
      <xdr:rowOff>190500</xdr:rowOff>
    </xdr:from>
    <xdr:to>
      <xdr:col>16</xdr:col>
      <xdr:colOff>238125</xdr:colOff>
      <xdr:row>29</xdr:row>
      <xdr:rowOff>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54</xdr:row>
      <xdr:rowOff>9525</xdr:rowOff>
    </xdr:from>
    <xdr:to>
      <xdr:col>8</xdr:col>
      <xdr:colOff>123825</xdr:colOff>
      <xdr:row>67</xdr:row>
      <xdr:rowOff>28575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54</xdr:row>
      <xdr:rowOff>0</xdr:rowOff>
    </xdr:from>
    <xdr:to>
      <xdr:col>16</xdr:col>
      <xdr:colOff>314325</xdr:colOff>
      <xdr:row>67</xdr:row>
      <xdr:rowOff>19050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102</xdr:row>
      <xdr:rowOff>28575</xdr:rowOff>
    </xdr:from>
    <xdr:to>
      <xdr:col>8</xdr:col>
      <xdr:colOff>114300</xdr:colOff>
      <xdr:row>115</xdr:row>
      <xdr:rowOff>47625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266700</xdr:colOff>
      <xdr:row>102</xdr:row>
      <xdr:rowOff>47625</xdr:rowOff>
    </xdr:from>
    <xdr:to>
      <xdr:col>16</xdr:col>
      <xdr:colOff>295275</xdr:colOff>
      <xdr:row>115</xdr:row>
      <xdr:rowOff>66675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137</xdr:row>
      <xdr:rowOff>0</xdr:rowOff>
    </xdr:from>
    <xdr:to>
      <xdr:col>8</xdr:col>
      <xdr:colOff>133350</xdr:colOff>
      <xdr:row>150</xdr:row>
      <xdr:rowOff>19050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333375</xdr:colOff>
      <xdr:row>137</xdr:row>
      <xdr:rowOff>9525</xdr:rowOff>
    </xdr:from>
    <xdr:to>
      <xdr:col>16</xdr:col>
      <xdr:colOff>361950</xdr:colOff>
      <xdr:row>150</xdr:row>
      <xdr:rowOff>28575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171450</xdr:colOff>
      <xdr:row>29</xdr:row>
      <xdr:rowOff>85725</xdr:rowOff>
    </xdr:from>
    <xdr:to>
      <xdr:col>8</xdr:col>
      <xdr:colOff>161925</xdr:colOff>
      <xdr:row>42</xdr:row>
      <xdr:rowOff>104775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247650</xdr:colOff>
      <xdr:row>29</xdr:row>
      <xdr:rowOff>95250</xdr:rowOff>
    </xdr:from>
    <xdr:to>
      <xdr:col>16</xdr:col>
      <xdr:colOff>257175</xdr:colOff>
      <xdr:row>42</xdr:row>
      <xdr:rowOff>66675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161924</xdr:colOff>
      <xdr:row>67</xdr:row>
      <xdr:rowOff>85726</xdr:rowOff>
    </xdr:from>
    <xdr:to>
      <xdr:col>8</xdr:col>
      <xdr:colOff>142874</xdr:colOff>
      <xdr:row>78</xdr:row>
      <xdr:rowOff>0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295275</xdr:colOff>
      <xdr:row>67</xdr:row>
      <xdr:rowOff>76200</xdr:rowOff>
    </xdr:from>
    <xdr:to>
      <xdr:col>16</xdr:col>
      <xdr:colOff>314325</xdr:colOff>
      <xdr:row>78</xdr:row>
      <xdr:rowOff>0</xdr:rowOff>
    </xdr:to>
    <xdr:graphicFrame macro="">
      <xdr:nvGraphicFramePr>
        <xdr:cNvPr id="13" name="圖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323849</xdr:colOff>
      <xdr:row>116</xdr:row>
      <xdr:rowOff>28575</xdr:rowOff>
    </xdr:from>
    <xdr:to>
      <xdr:col>16</xdr:col>
      <xdr:colOff>409574</xdr:colOff>
      <xdr:row>128</xdr:row>
      <xdr:rowOff>180975</xdr:rowOff>
    </xdr:to>
    <xdr:graphicFrame macro="">
      <xdr:nvGraphicFramePr>
        <xdr:cNvPr id="14" name="圖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314324</xdr:colOff>
      <xdr:row>116</xdr:row>
      <xdr:rowOff>9525</xdr:rowOff>
    </xdr:from>
    <xdr:to>
      <xdr:col>8</xdr:col>
      <xdr:colOff>161924</xdr:colOff>
      <xdr:row>128</xdr:row>
      <xdr:rowOff>161925</xdr:rowOff>
    </xdr:to>
    <xdr:graphicFrame macro="">
      <xdr:nvGraphicFramePr>
        <xdr:cNvPr id="15" name="圖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238125</xdr:colOff>
      <xdr:row>150</xdr:row>
      <xdr:rowOff>123825</xdr:rowOff>
    </xdr:from>
    <xdr:to>
      <xdr:col>8</xdr:col>
      <xdr:colOff>228600</xdr:colOff>
      <xdr:row>163</xdr:row>
      <xdr:rowOff>142875</xdr:rowOff>
    </xdr:to>
    <xdr:graphicFrame macro="">
      <xdr:nvGraphicFramePr>
        <xdr:cNvPr id="16" name="圖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400050</xdr:colOff>
      <xdr:row>150</xdr:row>
      <xdr:rowOff>180975</xdr:rowOff>
    </xdr:from>
    <xdr:to>
      <xdr:col>16</xdr:col>
      <xdr:colOff>447675</xdr:colOff>
      <xdr:row>163</xdr:row>
      <xdr:rowOff>200025</xdr:rowOff>
    </xdr:to>
    <xdr:graphicFrame macro="">
      <xdr:nvGraphicFramePr>
        <xdr:cNvPr id="18" name="圖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28575</xdr:rowOff>
    </xdr:from>
    <xdr:to>
      <xdr:col>5</xdr:col>
      <xdr:colOff>438150</xdr:colOff>
      <xdr:row>33</xdr:row>
      <xdr:rowOff>47625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20</xdr:row>
      <xdr:rowOff>28575</xdr:rowOff>
    </xdr:from>
    <xdr:to>
      <xdr:col>12</xdr:col>
      <xdr:colOff>361950</xdr:colOff>
      <xdr:row>33</xdr:row>
      <xdr:rowOff>47625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63</xdr:row>
      <xdr:rowOff>133350</xdr:rowOff>
    </xdr:from>
    <xdr:to>
      <xdr:col>5</xdr:col>
      <xdr:colOff>28575</xdr:colOff>
      <xdr:row>76</xdr:row>
      <xdr:rowOff>152400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63</xdr:row>
      <xdr:rowOff>142875</xdr:rowOff>
    </xdr:from>
    <xdr:to>
      <xdr:col>11</xdr:col>
      <xdr:colOff>638175</xdr:colOff>
      <xdr:row>76</xdr:row>
      <xdr:rowOff>161925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126998</xdr:colOff>
      <xdr:row>33</xdr:row>
      <xdr:rowOff>74083</xdr:rowOff>
    </xdr:from>
    <xdr:to>
      <xdr:col>5</xdr:col>
      <xdr:colOff>402166</xdr:colOff>
      <xdr:row>46</xdr:row>
      <xdr:rowOff>95250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582083</xdr:colOff>
      <xdr:row>33</xdr:row>
      <xdr:rowOff>105833</xdr:rowOff>
    </xdr:from>
    <xdr:to>
      <xdr:col>12</xdr:col>
      <xdr:colOff>338666</xdr:colOff>
      <xdr:row>46</xdr:row>
      <xdr:rowOff>95250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232833</xdr:colOff>
      <xdr:row>77</xdr:row>
      <xdr:rowOff>31751</xdr:rowOff>
    </xdr:from>
    <xdr:to>
      <xdr:col>5</xdr:col>
      <xdr:colOff>31750</xdr:colOff>
      <xdr:row>90</xdr:row>
      <xdr:rowOff>21167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232833</xdr:colOff>
      <xdr:row>77</xdr:row>
      <xdr:rowOff>31751</xdr:rowOff>
    </xdr:from>
    <xdr:to>
      <xdr:col>11</xdr:col>
      <xdr:colOff>677333</xdr:colOff>
      <xdr:row>90</xdr:row>
      <xdr:rowOff>21167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31"/>
  <sheetViews>
    <sheetView view="pageLayout" topLeftCell="A19" zoomScaleNormal="85" workbookViewId="0">
      <selection activeCell="J144" sqref="J144"/>
    </sheetView>
  </sheetViews>
  <sheetFormatPr defaultRowHeight="16.5"/>
  <cols>
    <col min="5" max="8" width="5.625" customWidth="1"/>
    <col min="9" max="10" width="5.125" customWidth="1"/>
    <col min="11" max="12" width="6.75" customWidth="1"/>
    <col min="13" max="14" width="7.5" customWidth="1"/>
    <col min="15" max="16" width="6.5" customWidth="1"/>
    <col min="17" max="21" width="7.625" customWidth="1"/>
  </cols>
  <sheetData>
    <row r="1" spans="1:75" s="3" customFormat="1" ht="2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20"/>
      <c r="L1" s="20"/>
      <c r="M1" s="1"/>
      <c r="N1" s="2"/>
      <c r="O1" s="2"/>
      <c r="P1" s="2"/>
      <c r="Q1" s="2"/>
      <c r="R1" s="2"/>
    </row>
    <row r="2" spans="1:75" s="35" customFormat="1">
      <c r="A2" s="64" t="s">
        <v>141</v>
      </c>
      <c r="B2" s="61"/>
      <c r="C2" s="61"/>
      <c r="D2" s="61"/>
      <c r="E2" s="62" t="s">
        <v>142</v>
      </c>
      <c r="F2" s="62"/>
      <c r="G2" s="62" t="s">
        <v>143</v>
      </c>
      <c r="H2" s="65"/>
      <c r="I2" s="65" t="s">
        <v>144</v>
      </c>
      <c r="J2" s="66"/>
      <c r="K2" s="65" t="s">
        <v>145</v>
      </c>
      <c r="L2" s="66"/>
      <c r="M2" s="62" t="s">
        <v>146</v>
      </c>
      <c r="N2" s="62"/>
      <c r="O2" s="68" t="s">
        <v>147</v>
      </c>
      <c r="P2" s="69"/>
      <c r="Q2" s="63" t="s">
        <v>151</v>
      </c>
      <c r="R2" s="63"/>
      <c r="S2" s="63"/>
      <c r="T2" s="63"/>
      <c r="U2" s="63"/>
      <c r="V2" s="63" t="s">
        <v>132</v>
      </c>
      <c r="W2" s="63"/>
      <c r="X2" s="63"/>
      <c r="Y2" s="63"/>
      <c r="Z2" s="63"/>
      <c r="AA2" s="63" t="s">
        <v>138</v>
      </c>
      <c r="AB2" s="63"/>
      <c r="AC2" s="63"/>
    </row>
    <row r="3" spans="1:75" s="35" customFormat="1">
      <c r="A3" s="70"/>
      <c r="B3" s="70"/>
      <c r="C3" s="70"/>
      <c r="D3" s="71"/>
      <c r="E3" s="5" t="s">
        <v>148</v>
      </c>
      <c r="F3" s="6" t="s">
        <v>149</v>
      </c>
      <c r="G3" s="6" t="s">
        <v>148</v>
      </c>
      <c r="H3" s="6" t="s">
        <v>149</v>
      </c>
      <c r="I3" s="7" t="s">
        <v>148</v>
      </c>
      <c r="J3" s="21" t="s">
        <v>149</v>
      </c>
      <c r="K3" s="7" t="s">
        <v>148</v>
      </c>
      <c r="L3" s="21" t="s">
        <v>149</v>
      </c>
      <c r="M3" s="6" t="s">
        <v>148</v>
      </c>
      <c r="N3" s="6" t="s">
        <v>149</v>
      </c>
      <c r="O3" s="6" t="s">
        <v>148</v>
      </c>
      <c r="P3" s="6" t="s">
        <v>149</v>
      </c>
      <c r="Q3" s="40" t="s">
        <v>127</v>
      </c>
      <c r="R3" s="40" t="s">
        <v>128</v>
      </c>
      <c r="S3" s="40" t="s">
        <v>129</v>
      </c>
      <c r="T3" s="40" t="s">
        <v>130</v>
      </c>
      <c r="U3" s="40" t="s">
        <v>131</v>
      </c>
      <c r="V3" s="40" t="s">
        <v>133</v>
      </c>
      <c r="W3" s="40" t="s">
        <v>134</v>
      </c>
      <c r="X3" s="40" t="s">
        <v>135</v>
      </c>
      <c r="Y3" s="40" t="s">
        <v>136</v>
      </c>
      <c r="Z3" s="40" t="s">
        <v>137</v>
      </c>
      <c r="AA3" s="40" t="s">
        <v>139</v>
      </c>
      <c r="AB3" s="40" t="s">
        <v>140</v>
      </c>
      <c r="AC3" s="40" t="s">
        <v>2</v>
      </c>
    </row>
    <row r="4" spans="1:75">
      <c r="A4" s="72" t="s">
        <v>8</v>
      </c>
      <c r="B4" s="72"/>
      <c r="C4" s="72"/>
      <c r="D4" s="72"/>
      <c r="E4" s="42">
        <v>5</v>
      </c>
      <c r="F4" s="42">
        <v>9</v>
      </c>
      <c r="G4" s="42">
        <v>22</v>
      </c>
      <c r="H4" s="42">
        <v>10</v>
      </c>
      <c r="I4" s="42">
        <v>0</v>
      </c>
      <c r="J4" s="43">
        <v>0</v>
      </c>
      <c r="K4" s="43">
        <v>0</v>
      </c>
      <c r="L4" s="43">
        <v>0</v>
      </c>
      <c r="M4" s="42">
        <v>0</v>
      </c>
      <c r="N4" s="42">
        <v>0</v>
      </c>
      <c r="O4" s="42">
        <f>SUM(E4,G4,I4,K4,M4)</f>
        <v>27</v>
      </c>
      <c r="P4" s="42">
        <f>SUM(F4,H4,J4,L4,N4)</f>
        <v>19</v>
      </c>
      <c r="Q4" s="46">
        <v>0</v>
      </c>
      <c r="R4" s="46">
        <v>6</v>
      </c>
      <c r="S4" s="46">
        <v>4</v>
      </c>
      <c r="T4" s="46">
        <v>3</v>
      </c>
      <c r="U4" s="46">
        <v>1</v>
      </c>
      <c r="V4" s="46">
        <v>1</v>
      </c>
      <c r="W4" s="46">
        <v>6</v>
      </c>
      <c r="X4" s="46">
        <v>4</v>
      </c>
      <c r="Y4" s="46">
        <v>4</v>
      </c>
      <c r="Z4" s="46">
        <v>0</v>
      </c>
      <c r="AA4" s="46">
        <v>10</v>
      </c>
      <c r="AB4" s="46">
        <v>4</v>
      </c>
      <c r="AC4" s="46">
        <v>2</v>
      </c>
    </row>
    <row r="5" spans="1:75">
      <c r="A5" s="61" t="s">
        <v>9</v>
      </c>
      <c r="B5" s="61"/>
      <c r="C5" s="61"/>
      <c r="D5" s="61"/>
      <c r="E5" s="8">
        <v>6</v>
      </c>
      <c r="F5" s="8">
        <v>2</v>
      </c>
      <c r="G5" s="8">
        <v>9</v>
      </c>
      <c r="H5" s="8">
        <v>3</v>
      </c>
      <c r="I5" s="8">
        <v>2</v>
      </c>
      <c r="J5" s="9">
        <v>0</v>
      </c>
      <c r="K5" s="9">
        <v>3</v>
      </c>
      <c r="L5" s="9">
        <v>1</v>
      </c>
      <c r="M5" s="8">
        <v>7</v>
      </c>
      <c r="N5" s="8">
        <v>2</v>
      </c>
      <c r="O5" s="8">
        <f t="shared" ref="O5:O14" si="0">SUM(E5,G5,I5,K5,M5)</f>
        <v>27</v>
      </c>
      <c r="P5" s="8">
        <f t="shared" ref="P5:P14" si="1">SUM(F5,H5,J5,L5,N5)</f>
        <v>8</v>
      </c>
      <c r="Q5" s="46">
        <v>0</v>
      </c>
      <c r="R5" s="46">
        <v>6</v>
      </c>
      <c r="S5" s="46">
        <v>4</v>
      </c>
      <c r="T5" s="46">
        <v>3</v>
      </c>
      <c r="U5" s="46">
        <v>1</v>
      </c>
      <c r="V5" s="46">
        <v>1</v>
      </c>
      <c r="W5" s="46">
        <v>6</v>
      </c>
      <c r="X5" s="46">
        <v>4</v>
      </c>
      <c r="Y5" s="46">
        <v>4</v>
      </c>
      <c r="Z5" s="46">
        <v>0</v>
      </c>
      <c r="AA5" s="46">
        <v>10</v>
      </c>
      <c r="AB5" s="46">
        <v>4</v>
      </c>
      <c r="AC5" s="46">
        <v>2</v>
      </c>
    </row>
    <row r="6" spans="1:75">
      <c r="A6" s="61" t="s">
        <v>10</v>
      </c>
      <c r="B6" s="61"/>
      <c r="C6" s="61"/>
      <c r="D6" s="61"/>
      <c r="E6" s="8">
        <v>0</v>
      </c>
      <c r="F6" s="8">
        <v>3</v>
      </c>
      <c r="G6" s="8">
        <v>10</v>
      </c>
      <c r="H6" s="8">
        <v>3</v>
      </c>
      <c r="I6" s="8">
        <v>0</v>
      </c>
      <c r="J6" s="9">
        <v>0</v>
      </c>
      <c r="K6" s="9">
        <v>1</v>
      </c>
      <c r="L6" s="9">
        <v>0</v>
      </c>
      <c r="M6" s="8">
        <v>20</v>
      </c>
      <c r="N6" s="8">
        <v>17</v>
      </c>
      <c r="O6" s="8">
        <f t="shared" si="0"/>
        <v>31</v>
      </c>
      <c r="P6" s="8">
        <f t="shared" si="1"/>
        <v>23</v>
      </c>
      <c r="Q6" s="46">
        <v>1</v>
      </c>
      <c r="R6" s="46">
        <v>11</v>
      </c>
      <c r="S6" s="46">
        <v>2</v>
      </c>
      <c r="T6" s="46">
        <v>5</v>
      </c>
      <c r="U6" s="46">
        <v>2</v>
      </c>
      <c r="V6" s="46">
        <v>0</v>
      </c>
      <c r="W6" s="46">
        <v>20</v>
      </c>
      <c r="X6" s="46">
        <v>0</v>
      </c>
      <c r="Y6" s="46">
        <v>0</v>
      </c>
      <c r="Z6" s="46">
        <v>0</v>
      </c>
      <c r="AA6" s="46">
        <v>50</v>
      </c>
      <c r="AB6" s="46">
        <v>0</v>
      </c>
      <c r="AC6" s="46">
        <v>4</v>
      </c>
      <c r="BW6" s="35"/>
    </row>
    <row r="7" spans="1:75">
      <c r="A7" s="58" t="s">
        <v>11</v>
      </c>
      <c r="B7" s="59"/>
      <c r="C7" s="59"/>
      <c r="D7" s="60"/>
      <c r="E7" s="8">
        <v>4</v>
      </c>
      <c r="F7" s="8">
        <v>0</v>
      </c>
      <c r="G7" s="8">
        <v>6</v>
      </c>
      <c r="H7" s="8">
        <v>1</v>
      </c>
      <c r="I7" s="8">
        <v>0</v>
      </c>
      <c r="J7" s="9">
        <v>0</v>
      </c>
      <c r="K7" s="9">
        <v>0</v>
      </c>
      <c r="L7" s="9">
        <v>0</v>
      </c>
      <c r="M7" s="8">
        <v>23</v>
      </c>
      <c r="N7" s="8">
        <v>9</v>
      </c>
      <c r="O7" s="8">
        <f t="shared" si="0"/>
        <v>33</v>
      </c>
      <c r="P7" s="8">
        <f t="shared" si="1"/>
        <v>10</v>
      </c>
      <c r="Q7" s="46">
        <v>5</v>
      </c>
      <c r="R7" s="46">
        <v>6</v>
      </c>
      <c r="S7" s="46">
        <v>0</v>
      </c>
      <c r="T7" s="46">
        <v>0</v>
      </c>
      <c r="U7" s="46">
        <v>1</v>
      </c>
      <c r="V7" s="46">
        <v>1</v>
      </c>
      <c r="W7" s="46">
        <v>6</v>
      </c>
      <c r="X7" s="46">
        <v>3</v>
      </c>
      <c r="Y7" s="46">
        <v>1</v>
      </c>
      <c r="Z7" s="46">
        <v>0</v>
      </c>
      <c r="AA7" s="46">
        <v>21</v>
      </c>
      <c r="AB7" s="46">
        <v>3</v>
      </c>
      <c r="AC7" s="46">
        <v>20</v>
      </c>
      <c r="AH7" s="35"/>
    </row>
    <row r="8" spans="1:75">
      <c r="A8" s="58" t="s">
        <v>12</v>
      </c>
      <c r="B8" s="59"/>
      <c r="C8" s="59"/>
      <c r="D8" s="60"/>
      <c r="E8" s="8">
        <v>6</v>
      </c>
      <c r="F8" s="8">
        <v>1</v>
      </c>
      <c r="G8" s="8">
        <v>13</v>
      </c>
      <c r="H8" s="8">
        <v>2</v>
      </c>
      <c r="I8" s="8">
        <v>0</v>
      </c>
      <c r="J8" s="8">
        <v>0</v>
      </c>
      <c r="K8" s="8">
        <v>0</v>
      </c>
      <c r="L8" s="8">
        <v>1</v>
      </c>
      <c r="M8" s="8">
        <v>23</v>
      </c>
      <c r="N8" s="8">
        <v>3</v>
      </c>
      <c r="O8" s="8">
        <f t="shared" si="0"/>
        <v>42</v>
      </c>
      <c r="P8" s="8">
        <f t="shared" si="1"/>
        <v>7</v>
      </c>
      <c r="Q8" s="46">
        <v>10</v>
      </c>
      <c r="R8" s="46">
        <v>6</v>
      </c>
      <c r="S8" s="46">
        <v>1</v>
      </c>
      <c r="T8" s="46">
        <v>1</v>
      </c>
      <c r="U8" s="46">
        <v>1</v>
      </c>
      <c r="V8" s="46">
        <v>2</v>
      </c>
      <c r="W8" s="46">
        <v>12</v>
      </c>
      <c r="X8" s="46">
        <v>5</v>
      </c>
      <c r="Y8" s="46">
        <v>0</v>
      </c>
      <c r="Z8" s="46">
        <v>0</v>
      </c>
      <c r="AA8" s="46">
        <v>23</v>
      </c>
      <c r="AB8" s="46">
        <v>7</v>
      </c>
      <c r="AC8" s="46">
        <v>17</v>
      </c>
    </row>
    <row r="9" spans="1:75">
      <c r="A9" s="61" t="s">
        <v>87</v>
      </c>
      <c r="B9" s="61"/>
      <c r="C9" s="61"/>
      <c r="D9" s="61"/>
      <c r="E9" s="8">
        <v>6</v>
      </c>
      <c r="F9" s="8">
        <v>0</v>
      </c>
      <c r="G9" s="8">
        <v>12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19</v>
      </c>
      <c r="N9" s="8">
        <v>1</v>
      </c>
      <c r="O9" s="8">
        <f t="shared" si="0"/>
        <v>37</v>
      </c>
      <c r="P9" s="8">
        <f t="shared" si="1"/>
        <v>1</v>
      </c>
      <c r="Q9" s="46">
        <v>4</v>
      </c>
      <c r="R9" s="46">
        <v>6</v>
      </c>
      <c r="S9" s="46">
        <v>4</v>
      </c>
      <c r="T9" s="46">
        <v>0</v>
      </c>
      <c r="U9" s="46">
        <v>0</v>
      </c>
      <c r="V9" s="46">
        <v>2</v>
      </c>
      <c r="W9" s="46">
        <v>8</v>
      </c>
      <c r="X9" s="46">
        <v>4</v>
      </c>
      <c r="Y9" s="46">
        <v>0</v>
      </c>
      <c r="Z9" s="46">
        <v>0</v>
      </c>
      <c r="AA9" s="46">
        <v>12</v>
      </c>
      <c r="AB9" s="46">
        <v>6</v>
      </c>
      <c r="AC9" s="46">
        <v>0</v>
      </c>
    </row>
    <row r="10" spans="1:75">
      <c r="A10" s="61" t="s">
        <v>88</v>
      </c>
      <c r="B10" s="61"/>
      <c r="C10" s="61"/>
      <c r="D10" s="61"/>
      <c r="E10" s="8">
        <v>10</v>
      </c>
      <c r="F10" s="8">
        <v>3</v>
      </c>
      <c r="G10" s="8">
        <v>18</v>
      </c>
      <c r="H10" s="8">
        <v>0</v>
      </c>
      <c r="I10" s="8">
        <v>4</v>
      </c>
      <c r="J10" s="8">
        <v>0</v>
      </c>
      <c r="K10" s="8">
        <v>4</v>
      </c>
      <c r="L10" s="8">
        <v>0</v>
      </c>
      <c r="M10" s="8">
        <v>14</v>
      </c>
      <c r="N10" s="8">
        <v>1</v>
      </c>
      <c r="O10" s="8">
        <f t="shared" si="0"/>
        <v>50</v>
      </c>
      <c r="P10" s="8">
        <f t="shared" si="1"/>
        <v>4</v>
      </c>
      <c r="Q10" s="46">
        <v>10</v>
      </c>
      <c r="R10" s="46">
        <v>14</v>
      </c>
      <c r="S10" s="46">
        <v>1</v>
      </c>
      <c r="T10" s="46">
        <v>2</v>
      </c>
      <c r="U10" s="46">
        <v>7</v>
      </c>
      <c r="V10" s="46">
        <v>3</v>
      </c>
      <c r="W10" s="46">
        <v>15</v>
      </c>
      <c r="X10" s="46">
        <v>20</v>
      </c>
      <c r="Y10" s="46">
        <v>0</v>
      </c>
      <c r="Z10" s="46">
        <v>0</v>
      </c>
      <c r="AA10" s="46">
        <v>25</v>
      </c>
      <c r="AB10" s="46">
        <v>0</v>
      </c>
      <c r="AC10" s="46">
        <v>13</v>
      </c>
    </row>
    <row r="11" spans="1:75">
      <c r="A11" s="61" t="s">
        <v>89</v>
      </c>
      <c r="B11" s="61"/>
      <c r="C11" s="61"/>
      <c r="D11" s="61"/>
      <c r="E11" s="8">
        <v>20</v>
      </c>
      <c r="F11" s="8">
        <v>1</v>
      </c>
      <c r="G11" s="8">
        <v>15</v>
      </c>
      <c r="H11" s="8">
        <v>4</v>
      </c>
      <c r="I11" s="8">
        <v>2</v>
      </c>
      <c r="J11" s="8">
        <v>0</v>
      </c>
      <c r="K11" s="8">
        <v>3</v>
      </c>
      <c r="L11" s="8">
        <v>0</v>
      </c>
      <c r="M11" s="8">
        <v>3</v>
      </c>
      <c r="N11" s="8">
        <v>1</v>
      </c>
      <c r="O11" s="8">
        <f t="shared" si="0"/>
        <v>43</v>
      </c>
      <c r="P11" s="8">
        <f t="shared" si="1"/>
        <v>6</v>
      </c>
      <c r="Q11" s="46">
        <v>20</v>
      </c>
      <c r="R11" s="46">
        <v>11</v>
      </c>
      <c r="S11" s="46">
        <v>2</v>
      </c>
      <c r="T11" s="46">
        <v>1</v>
      </c>
      <c r="U11" s="46">
        <v>5</v>
      </c>
      <c r="V11" s="46">
        <v>1</v>
      </c>
      <c r="W11" s="46">
        <v>32</v>
      </c>
      <c r="X11" s="46">
        <v>9</v>
      </c>
      <c r="Y11" s="46">
        <v>0</v>
      </c>
      <c r="Z11" s="46">
        <v>0</v>
      </c>
      <c r="AA11" s="46">
        <v>25</v>
      </c>
      <c r="AB11" s="46">
        <v>20</v>
      </c>
      <c r="AC11" s="46">
        <v>1</v>
      </c>
    </row>
    <row r="12" spans="1:75">
      <c r="A12" s="61" t="s">
        <v>81</v>
      </c>
      <c r="B12" s="61"/>
      <c r="C12" s="61"/>
      <c r="D12" s="61"/>
      <c r="E12" s="8">
        <v>17</v>
      </c>
      <c r="F12" s="8">
        <v>0</v>
      </c>
      <c r="G12" s="8">
        <v>20</v>
      </c>
      <c r="H12" s="8">
        <v>0</v>
      </c>
      <c r="I12" s="8">
        <v>4</v>
      </c>
      <c r="J12" s="8">
        <v>0</v>
      </c>
      <c r="K12" s="8">
        <v>1</v>
      </c>
      <c r="L12" s="8">
        <v>0</v>
      </c>
      <c r="M12" s="8">
        <v>12</v>
      </c>
      <c r="N12" s="8">
        <v>1</v>
      </c>
      <c r="O12" s="8">
        <f t="shared" si="0"/>
        <v>54</v>
      </c>
      <c r="P12" s="8">
        <f t="shared" si="1"/>
        <v>1</v>
      </c>
      <c r="Q12" s="47">
        <v>0</v>
      </c>
      <c r="R12" s="47">
        <v>8</v>
      </c>
      <c r="S12" s="47">
        <v>9</v>
      </c>
      <c r="T12" s="47">
        <v>0</v>
      </c>
      <c r="U12" s="47">
        <v>3</v>
      </c>
      <c r="V12" s="46">
        <v>0</v>
      </c>
      <c r="W12" s="46">
        <v>9</v>
      </c>
      <c r="X12" s="46">
        <v>11</v>
      </c>
      <c r="Y12" s="46">
        <v>0</v>
      </c>
      <c r="Z12" s="46">
        <v>0</v>
      </c>
      <c r="AA12" s="46">
        <v>28</v>
      </c>
      <c r="AB12" s="46">
        <v>15</v>
      </c>
      <c r="AC12" s="46">
        <v>0</v>
      </c>
    </row>
    <row r="13" spans="1:75">
      <c r="A13" s="61" t="s">
        <v>82</v>
      </c>
      <c r="B13" s="61"/>
      <c r="C13" s="61"/>
      <c r="D13" s="61"/>
      <c r="E13" s="8">
        <v>20</v>
      </c>
      <c r="F13" s="8">
        <v>1</v>
      </c>
      <c r="G13" s="8">
        <v>15</v>
      </c>
      <c r="H13" s="8">
        <v>4</v>
      </c>
      <c r="I13" s="8">
        <v>10</v>
      </c>
      <c r="J13" s="8">
        <v>0</v>
      </c>
      <c r="K13" s="8">
        <v>1</v>
      </c>
      <c r="L13" s="8">
        <v>0</v>
      </c>
      <c r="M13" s="8">
        <v>5</v>
      </c>
      <c r="N13" s="8">
        <v>1</v>
      </c>
      <c r="O13" s="8">
        <f t="shared" si="0"/>
        <v>51</v>
      </c>
      <c r="P13" s="8">
        <f t="shared" si="1"/>
        <v>6</v>
      </c>
      <c r="Q13" s="47">
        <v>0</v>
      </c>
      <c r="R13" s="39">
        <v>4</v>
      </c>
      <c r="S13" s="47">
        <v>12</v>
      </c>
      <c r="T13" s="39">
        <v>1</v>
      </c>
      <c r="U13" s="39">
        <v>1</v>
      </c>
      <c r="V13" s="46">
        <v>0</v>
      </c>
      <c r="W13" s="46">
        <v>8</v>
      </c>
      <c r="X13" s="46">
        <v>10</v>
      </c>
      <c r="Y13" s="46">
        <v>0</v>
      </c>
      <c r="Z13" s="46">
        <v>0</v>
      </c>
      <c r="AA13" s="46">
        <v>30</v>
      </c>
      <c r="AB13" s="46">
        <v>21</v>
      </c>
      <c r="AC13" s="46">
        <v>0</v>
      </c>
    </row>
    <row r="14" spans="1:75">
      <c r="A14" s="61" t="s">
        <v>83</v>
      </c>
      <c r="B14" s="61"/>
      <c r="C14" s="61"/>
      <c r="D14" s="61"/>
      <c r="E14" s="8">
        <v>21</v>
      </c>
      <c r="F14" s="8">
        <v>0</v>
      </c>
      <c r="G14" s="8">
        <v>11</v>
      </c>
      <c r="H14" s="8">
        <v>0</v>
      </c>
      <c r="I14" s="8">
        <v>12</v>
      </c>
      <c r="J14" s="8">
        <v>0</v>
      </c>
      <c r="K14" s="8">
        <v>0</v>
      </c>
      <c r="L14" s="8">
        <v>0</v>
      </c>
      <c r="M14" s="8">
        <v>1</v>
      </c>
      <c r="N14" s="8">
        <v>3</v>
      </c>
      <c r="O14" s="8">
        <f t="shared" si="0"/>
        <v>45</v>
      </c>
      <c r="P14" s="8">
        <f t="shared" si="1"/>
        <v>3</v>
      </c>
      <c r="Q14" s="46">
        <v>0</v>
      </c>
      <c r="R14" s="46">
        <v>1</v>
      </c>
      <c r="S14" s="46">
        <v>6</v>
      </c>
      <c r="T14" s="46">
        <v>2</v>
      </c>
      <c r="U14" s="46">
        <v>2</v>
      </c>
      <c r="V14" s="46">
        <v>0</v>
      </c>
      <c r="W14" s="46">
        <v>2</v>
      </c>
      <c r="X14" s="46">
        <v>9</v>
      </c>
      <c r="Y14" s="46">
        <v>0</v>
      </c>
      <c r="Z14" s="46">
        <v>0</v>
      </c>
      <c r="AA14" s="46">
        <v>23</v>
      </c>
      <c r="AB14" s="46">
        <v>21</v>
      </c>
      <c r="AC14" s="46">
        <v>0</v>
      </c>
    </row>
    <row r="15" spans="1:75">
      <c r="A15" s="73"/>
      <c r="B15" s="70"/>
      <c r="C15" s="70"/>
      <c r="D15" s="71"/>
      <c r="E15" s="10">
        <f>SUM(E4:E14)</f>
        <v>115</v>
      </c>
      <c r="F15" s="10">
        <f>SUM(F4:F14)</f>
        <v>20</v>
      </c>
      <c r="G15" s="10">
        <f>SUM(G4:G14)</f>
        <v>151</v>
      </c>
      <c r="H15" s="10">
        <f t="shared" ref="H15:P15" si="2">SUM(H4:H14)</f>
        <v>27</v>
      </c>
      <c r="I15" s="10">
        <f t="shared" si="2"/>
        <v>34</v>
      </c>
      <c r="J15" s="10">
        <f t="shared" si="2"/>
        <v>0</v>
      </c>
      <c r="K15" s="10">
        <f t="shared" si="2"/>
        <v>13</v>
      </c>
      <c r="L15" s="10">
        <f t="shared" si="2"/>
        <v>2</v>
      </c>
      <c r="M15" s="10">
        <f t="shared" si="2"/>
        <v>127</v>
      </c>
      <c r="N15" s="10">
        <f t="shared" si="2"/>
        <v>39</v>
      </c>
      <c r="O15" s="10">
        <f t="shared" si="2"/>
        <v>440</v>
      </c>
      <c r="P15" s="10">
        <f t="shared" si="2"/>
        <v>88</v>
      </c>
      <c r="Q15" s="10">
        <f t="shared" ref="Q15:AC15" si="3">SUM(Q4:Q14)</f>
        <v>50</v>
      </c>
      <c r="R15" s="10">
        <f t="shared" si="3"/>
        <v>79</v>
      </c>
      <c r="S15" s="10">
        <f t="shared" si="3"/>
        <v>45</v>
      </c>
      <c r="T15" s="10">
        <f t="shared" si="3"/>
        <v>18</v>
      </c>
      <c r="U15" s="10">
        <f t="shared" si="3"/>
        <v>24</v>
      </c>
      <c r="V15" s="10">
        <f t="shared" si="3"/>
        <v>11</v>
      </c>
      <c r="W15" s="10">
        <f t="shared" si="3"/>
        <v>124</v>
      </c>
      <c r="X15" s="10">
        <f t="shared" si="3"/>
        <v>79</v>
      </c>
      <c r="Y15" s="10">
        <f t="shared" si="3"/>
        <v>9</v>
      </c>
      <c r="Z15" s="10">
        <f t="shared" si="3"/>
        <v>0</v>
      </c>
      <c r="AA15" s="10">
        <f t="shared" si="3"/>
        <v>257</v>
      </c>
      <c r="AB15" s="10">
        <f t="shared" si="3"/>
        <v>101</v>
      </c>
      <c r="AC15" s="10">
        <f t="shared" si="3"/>
        <v>59</v>
      </c>
    </row>
    <row r="16" spans="1:75">
      <c r="A16" s="26"/>
      <c r="B16" s="26"/>
      <c r="C16" s="26"/>
      <c r="D16" s="26"/>
      <c r="E16" s="67">
        <f>SUM(E15:F15)</f>
        <v>135</v>
      </c>
      <c r="F16" s="67"/>
      <c r="G16" s="67">
        <f t="shared" ref="G16" si="4">SUM(G15:H15)</f>
        <v>178</v>
      </c>
      <c r="H16" s="67"/>
      <c r="I16" s="67">
        <f t="shared" ref="I16" si="5">SUM(I15:J15)</f>
        <v>34</v>
      </c>
      <c r="J16" s="67"/>
      <c r="K16" s="67">
        <f t="shared" ref="K16" si="6">SUM(K15:L15)</f>
        <v>15</v>
      </c>
      <c r="L16" s="67"/>
      <c r="M16" s="67">
        <f t="shared" ref="M16" si="7">SUM(M15:N15)</f>
        <v>166</v>
      </c>
      <c r="N16" s="67"/>
      <c r="O16" s="27"/>
      <c r="P16" s="27"/>
      <c r="Q16" s="82">
        <f>SUM(Q15:U15)</f>
        <v>216</v>
      </c>
      <c r="R16" s="84"/>
      <c r="S16" s="84"/>
      <c r="T16" s="84"/>
      <c r="U16" s="83"/>
      <c r="V16" s="82">
        <f>SUM(V15:Z15)</f>
        <v>223</v>
      </c>
      <c r="W16" s="84"/>
      <c r="X16" s="84"/>
      <c r="Y16" s="84"/>
      <c r="Z16" s="83"/>
      <c r="AA16" s="82">
        <f>SUM(AA15:AC15)</f>
        <v>417</v>
      </c>
      <c r="AB16" s="84"/>
      <c r="AC16" s="84"/>
    </row>
    <row r="17" spans="1:16">
      <c r="A17" s="26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8" customHeight="1">
      <c r="A18" s="26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8" customHeight="1">
      <c r="A19" s="26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 customHeight="1">
      <c r="A20" s="26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8" customHeight="1">
      <c r="A21" s="26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6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6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>
      <c r="A24" s="26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>
      <c r="A25" s="26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A28" s="26"/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>
      <c r="A31" s="26"/>
      <c r="B31" s="26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>
      <c r="A32" s="26"/>
      <c r="B32" s="26"/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29">
      <c r="A33" s="26"/>
      <c r="B33" s="26"/>
      <c r="C33" s="26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29">
      <c r="A34" s="26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29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29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29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29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29">
      <c r="A39" s="26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29">
      <c r="A40" s="26"/>
      <c r="B40" s="26"/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3" spans="1:29" s="3" customFormat="1" ht="21">
      <c r="A43" s="57" t="s">
        <v>0</v>
      </c>
      <c r="B43" s="57"/>
      <c r="C43" s="57"/>
      <c r="D43" s="57"/>
      <c r="E43" s="57"/>
      <c r="F43" s="57"/>
      <c r="G43" s="57"/>
      <c r="H43" s="57"/>
      <c r="I43" s="57"/>
      <c r="J43" s="57"/>
      <c r="K43" s="20"/>
      <c r="L43" s="20"/>
      <c r="M43" s="1"/>
      <c r="N43" s="2"/>
      <c r="O43" s="2"/>
      <c r="P43" s="2"/>
      <c r="Q43" s="2"/>
      <c r="R43" s="2"/>
    </row>
    <row r="44" spans="1:29" s="35" customFormat="1">
      <c r="A44" s="64" t="s">
        <v>13</v>
      </c>
      <c r="B44" s="61"/>
      <c r="C44" s="61"/>
      <c r="D44" s="61"/>
      <c r="E44" s="62" t="s">
        <v>14</v>
      </c>
      <c r="F44" s="62"/>
      <c r="G44" s="62" t="s">
        <v>15</v>
      </c>
      <c r="H44" s="62"/>
      <c r="I44" s="62" t="s">
        <v>16</v>
      </c>
      <c r="J44" s="62"/>
      <c r="K44" s="62" t="s">
        <v>98</v>
      </c>
      <c r="L44" s="62"/>
      <c r="M44" s="62" t="s">
        <v>97</v>
      </c>
      <c r="N44" s="62"/>
      <c r="O44" s="85" t="s">
        <v>17</v>
      </c>
      <c r="P44" s="85"/>
      <c r="Q44" s="63" t="s">
        <v>151</v>
      </c>
      <c r="R44" s="63"/>
      <c r="S44" s="63"/>
      <c r="T44" s="63"/>
      <c r="U44" s="63"/>
      <c r="V44" s="63" t="s">
        <v>132</v>
      </c>
      <c r="W44" s="63"/>
      <c r="X44" s="63"/>
      <c r="Y44" s="63"/>
      <c r="Z44" s="63"/>
      <c r="AA44" s="63" t="s">
        <v>138</v>
      </c>
      <c r="AB44" s="63"/>
      <c r="AC44" s="63"/>
    </row>
    <row r="45" spans="1:29">
      <c r="A45" s="74"/>
      <c r="B45" s="74"/>
      <c r="C45" s="74"/>
      <c r="D45" s="75"/>
      <c r="E45" s="52" t="s">
        <v>18</v>
      </c>
      <c r="F45" s="7" t="s">
        <v>19</v>
      </c>
      <c r="G45" s="7" t="s">
        <v>18</v>
      </c>
      <c r="H45" s="7" t="s">
        <v>19</v>
      </c>
      <c r="I45" s="7" t="s">
        <v>18</v>
      </c>
      <c r="J45" s="21" t="s">
        <v>19</v>
      </c>
      <c r="K45" s="7" t="s">
        <v>6</v>
      </c>
      <c r="L45" s="21" t="s">
        <v>7</v>
      </c>
      <c r="M45" s="7" t="s">
        <v>18</v>
      </c>
      <c r="N45" s="7" t="s">
        <v>19</v>
      </c>
      <c r="O45" s="7" t="s">
        <v>18</v>
      </c>
      <c r="P45" s="7" t="s">
        <v>19</v>
      </c>
      <c r="Q45" s="44" t="s">
        <v>127</v>
      </c>
      <c r="R45" s="44" t="s">
        <v>128</v>
      </c>
      <c r="S45" s="44" t="s">
        <v>129</v>
      </c>
      <c r="T45" s="44" t="s">
        <v>130</v>
      </c>
      <c r="U45" s="44" t="s">
        <v>131</v>
      </c>
      <c r="V45" s="44" t="s">
        <v>133</v>
      </c>
      <c r="W45" s="44" t="s">
        <v>134</v>
      </c>
      <c r="X45" s="44" t="s">
        <v>135</v>
      </c>
      <c r="Y45" s="44" t="s">
        <v>136</v>
      </c>
      <c r="Z45" s="44" t="s">
        <v>137</v>
      </c>
      <c r="AA45" s="44" t="s">
        <v>139</v>
      </c>
      <c r="AB45" s="44" t="s">
        <v>140</v>
      </c>
      <c r="AC45" s="44" t="s">
        <v>2</v>
      </c>
    </row>
    <row r="46" spans="1:29">
      <c r="A46" s="61" t="s">
        <v>20</v>
      </c>
      <c r="B46" s="61"/>
      <c r="C46" s="61"/>
      <c r="D46" s="61"/>
      <c r="E46" s="8">
        <v>8</v>
      </c>
      <c r="F46" s="8">
        <v>0</v>
      </c>
      <c r="G46" s="8">
        <v>11</v>
      </c>
      <c r="H46" s="8">
        <v>0</v>
      </c>
      <c r="I46" s="8">
        <v>38</v>
      </c>
      <c r="J46" s="9">
        <v>0</v>
      </c>
      <c r="K46" s="9">
        <v>0</v>
      </c>
      <c r="L46" s="9">
        <v>0</v>
      </c>
      <c r="M46" s="8">
        <v>0</v>
      </c>
      <c r="N46" s="8">
        <v>0</v>
      </c>
      <c r="O46" s="8">
        <f>SUM(E46,G46,I46,K46,M46)</f>
        <v>57</v>
      </c>
      <c r="P46" s="8">
        <f>SUM(F46,H46,J46,L46,N46)</f>
        <v>0</v>
      </c>
      <c r="Q46" s="48">
        <v>47</v>
      </c>
      <c r="R46" s="48">
        <v>7</v>
      </c>
      <c r="S46" s="48">
        <v>2</v>
      </c>
      <c r="T46" s="48">
        <v>0</v>
      </c>
      <c r="U46" s="48">
        <v>0</v>
      </c>
      <c r="V46" s="48">
        <v>1</v>
      </c>
      <c r="W46" s="48">
        <v>37</v>
      </c>
      <c r="X46" s="48">
        <v>9</v>
      </c>
      <c r="Y46" s="48">
        <v>9</v>
      </c>
      <c r="Z46" s="48">
        <v>0</v>
      </c>
      <c r="AA46" s="48">
        <v>54</v>
      </c>
      <c r="AB46" s="48">
        <v>2</v>
      </c>
      <c r="AC46" s="48">
        <v>0</v>
      </c>
    </row>
    <row r="47" spans="1:29">
      <c r="A47" s="61" t="s">
        <v>21</v>
      </c>
      <c r="B47" s="61"/>
      <c r="C47" s="61"/>
      <c r="D47" s="61"/>
      <c r="E47" s="8">
        <v>13</v>
      </c>
      <c r="F47" s="8">
        <v>0</v>
      </c>
      <c r="G47" s="8">
        <v>9</v>
      </c>
      <c r="H47" s="8">
        <v>0</v>
      </c>
      <c r="I47" s="8">
        <v>33</v>
      </c>
      <c r="J47" s="9">
        <v>0</v>
      </c>
      <c r="K47" s="9">
        <v>0</v>
      </c>
      <c r="L47" s="9">
        <v>0</v>
      </c>
      <c r="M47" s="8">
        <v>0</v>
      </c>
      <c r="N47" s="8">
        <v>0</v>
      </c>
      <c r="O47" s="8">
        <f t="shared" ref="O47:O52" si="8">SUM(E47,G47,I47,K47,M47)</f>
        <v>55</v>
      </c>
      <c r="P47" s="8">
        <f t="shared" ref="P47:P52" si="9">SUM(F47,H47,J47,L47,N47)</f>
        <v>0</v>
      </c>
      <c r="Q47" s="46">
        <v>55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55</v>
      </c>
      <c r="X47" s="46">
        <v>0</v>
      </c>
      <c r="Y47" s="46">
        <v>0</v>
      </c>
      <c r="Z47" s="46">
        <v>0</v>
      </c>
      <c r="AA47" s="46">
        <v>55</v>
      </c>
      <c r="AB47" s="46">
        <v>0</v>
      </c>
      <c r="AC47" s="46">
        <v>0</v>
      </c>
    </row>
    <row r="48" spans="1:29">
      <c r="A48" s="61" t="s">
        <v>22</v>
      </c>
      <c r="B48" s="61"/>
      <c r="C48" s="61"/>
      <c r="D48" s="61"/>
      <c r="E48" s="8">
        <v>13</v>
      </c>
      <c r="F48" s="8">
        <v>0</v>
      </c>
      <c r="G48" s="8">
        <v>6</v>
      </c>
      <c r="H48" s="8">
        <v>0</v>
      </c>
      <c r="I48" s="8">
        <v>38</v>
      </c>
      <c r="J48" s="9">
        <v>0</v>
      </c>
      <c r="K48" s="9">
        <v>0</v>
      </c>
      <c r="L48" s="9">
        <v>0</v>
      </c>
      <c r="M48" s="8">
        <v>0</v>
      </c>
      <c r="N48" s="8">
        <v>0</v>
      </c>
      <c r="O48" s="8">
        <f t="shared" si="8"/>
        <v>57</v>
      </c>
      <c r="P48" s="8">
        <f t="shared" si="9"/>
        <v>0</v>
      </c>
      <c r="Q48" s="46">
        <v>57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57</v>
      </c>
      <c r="X48" s="46">
        <v>0</v>
      </c>
      <c r="Y48" s="46">
        <v>0</v>
      </c>
      <c r="Z48" s="46">
        <v>0</v>
      </c>
      <c r="AA48" s="46">
        <v>57</v>
      </c>
      <c r="AB48" s="46">
        <v>0</v>
      </c>
      <c r="AC48" s="46">
        <v>0</v>
      </c>
    </row>
    <row r="49" spans="1:29">
      <c r="A49" s="76" t="s">
        <v>23</v>
      </c>
      <c r="B49" s="77"/>
      <c r="C49" s="77"/>
      <c r="D49" s="78"/>
      <c r="E49" s="8">
        <v>11</v>
      </c>
      <c r="F49" s="8">
        <v>2</v>
      </c>
      <c r="G49" s="8">
        <v>20</v>
      </c>
      <c r="H49" s="8">
        <v>4</v>
      </c>
      <c r="I49" s="8">
        <v>0</v>
      </c>
      <c r="J49" s="9">
        <v>0</v>
      </c>
      <c r="K49" s="9">
        <v>6</v>
      </c>
      <c r="L49" s="9">
        <v>1</v>
      </c>
      <c r="M49" s="8">
        <v>8</v>
      </c>
      <c r="N49" s="8">
        <v>3</v>
      </c>
      <c r="O49" s="8">
        <f t="shared" si="8"/>
        <v>45</v>
      </c>
      <c r="P49" s="8">
        <f t="shared" si="9"/>
        <v>10</v>
      </c>
      <c r="Q49" s="46">
        <v>1</v>
      </c>
      <c r="R49" s="46">
        <v>5</v>
      </c>
      <c r="S49" s="46">
        <v>5</v>
      </c>
      <c r="T49" s="46">
        <v>12</v>
      </c>
      <c r="U49" s="46">
        <v>3</v>
      </c>
      <c r="V49" s="46">
        <v>0</v>
      </c>
      <c r="W49" s="46">
        <v>8</v>
      </c>
      <c r="X49" s="46">
        <v>13</v>
      </c>
      <c r="Y49" s="46">
        <v>6</v>
      </c>
      <c r="Z49" s="46">
        <v>0</v>
      </c>
      <c r="AA49" s="46">
        <v>42</v>
      </c>
      <c r="AB49" s="46">
        <v>13</v>
      </c>
      <c r="AC49" s="46">
        <v>0</v>
      </c>
    </row>
    <row r="50" spans="1:29">
      <c r="A50" s="76" t="s">
        <v>24</v>
      </c>
      <c r="B50" s="77"/>
      <c r="C50" s="77"/>
      <c r="D50" s="78"/>
      <c r="E50" s="8">
        <v>11</v>
      </c>
      <c r="F50" s="8">
        <v>4</v>
      </c>
      <c r="G50" s="8">
        <v>22</v>
      </c>
      <c r="H50" s="8">
        <v>3</v>
      </c>
      <c r="I50" s="8">
        <v>0</v>
      </c>
      <c r="J50" s="9">
        <v>0</v>
      </c>
      <c r="K50" s="9">
        <v>7</v>
      </c>
      <c r="L50" s="9">
        <v>1</v>
      </c>
      <c r="M50" s="8">
        <v>6</v>
      </c>
      <c r="N50" s="8">
        <v>3</v>
      </c>
      <c r="O50" s="8">
        <f t="shared" si="8"/>
        <v>46</v>
      </c>
      <c r="P50" s="8">
        <f t="shared" si="9"/>
        <v>11</v>
      </c>
      <c r="Q50" s="46">
        <v>0</v>
      </c>
      <c r="R50" s="46">
        <v>9</v>
      </c>
      <c r="S50" s="46">
        <v>5</v>
      </c>
      <c r="T50" s="46">
        <v>9</v>
      </c>
      <c r="U50" s="46">
        <v>2</v>
      </c>
      <c r="V50" s="46">
        <v>0</v>
      </c>
      <c r="W50" s="46">
        <v>11</v>
      </c>
      <c r="X50" s="46">
        <v>11</v>
      </c>
      <c r="Y50" s="46">
        <v>3</v>
      </c>
      <c r="Z50" s="46">
        <v>0</v>
      </c>
      <c r="AA50" s="46">
        <v>43</v>
      </c>
      <c r="AB50" s="46">
        <v>13</v>
      </c>
      <c r="AC50" s="46">
        <v>0</v>
      </c>
    </row>
    <row r="51" spans="1:29">
      <c r="A51" s="76" t="s">
        <v>25</v>
      </c>
      <c r="B51" s="77"/>
      <c r="C51" s="77"/>
      <c r="D51" s="78"/>
      <c r="E51" s="8">
        <v>10</v>
      </c>
      <c r="F51" s="8">
        <v>2</v>
      </c>
      <c r="G51" s="8">
        <v>23</v>
      </c>
      <c r="H51" s="8">
        <v>3</v>
      </c>
      <c r="I51" s="8">
        <v>0</v>
      </c>
      <c r="J51" s="9">
        <v>0</v>
      </c>
      <c r="K51" s="9">
        <v>3</v>
      </c>
      <c r="L51" s="9">
        <v>1</v>
      </c>
      <c r="M51" s="8">
        <v>3</v>
      </c>
      <c r="N51" s="8">
        <v>0</v>
      </c>
      <c r="O51" s="8">
        <f t="shared" si="8"/>
        <v>39</v>
      </c>
      <c r="P51" s="8">
        <f t="shared" si="9"/>
        <v>6</v>
      </c>
      <c r="Q51" s="46">
        <v>5</v>
      </c>
      <c r="R51" s="46">
        <v>5</v>
      </c>
      <c r="S51" s="46">
        <v>6</v>
      </c>
      <c r="T51" s="46">
        <v>9</v>
      </c>
      <c r="U51" s="46">
        <v>2</v>
      </c>
      <c r="V51" s="46">
        <v>2</v>
      </c>
      <c r="W51" s="46">
        <v>11</v>
      </c>
      <c r="X51" s="46">
        <v>7</v>
      </c>
      <c r="Y51" s="46">
        <v>7</v>
      </c>
      <c r="Z51" s="46">
        <v>0</v>
      </c>
      <c r="AA51" s="46">
        <v>33</v>
      </c>
      <c r="AB51" s="46">
        <v>12</v>
      </c>
      <c r="AC51" s="46">
        <v>0</v>
      </c>
    </row>
    <row r="52" spans="1:29">
      <c r="A52" s="61" t="s">
        <v>26</v>
      </c>
      <c r="B52" s="61"/>
      <c r="C52" s="61"/>
      <c r="D52" s="61"/>
      <c r="E52" s="8">
        <v>14</v>
      </c>
      <c r="F52" s="8">
        <v>0</v>
      </c>
      <c r="G52" s="8">
        <v>9</v>
      </c>
      <c r="H52" s="8">
        <v>0</v>
      </c>
      <c r="I52" s="8">
        <v>2</v>
      </c>
      <c r="J52" s="8">
        <v>0</v>
      </c>
      <c r="K52" s="8">
        <v>5</v>
      </c>
      <c r="L52" s="8">
        <v>0</v>
      </c>
      <c r="M52" s="8">
        <v>20</v>
      </c>
      <c r="N52" s="8">
        <v>0</v>
      </c>
      <c r="O52" s="8">
        <f t="shared" si="8"/>
        <v>50</v>
      </c>
      <c r="P52" s="8">
        <f t="shared" si="9"/>
        <v>0</v>
      </c>
      <c r="Q52" s="46">
        <v>4</v>
      </c>
      <c r="R52" s="46">
        <v>2</v>
      </c>
      <c r="S52" s="46">
        <v>1</v>
      </c>
      <c r="T52" s="46">
        <v>0</v>
      </c>
      <c r="U52" s="46">
        <v>1</v>
      </c>
      <c r="V52" s="46">
        <v>0</v>
      </c>
      <c r="W52" s="46">
        <v>5</v>
      </c>
      <c r="X52" s="46">
        <v>3</v>
      </c>
      <c r="Y52" s="46">
        <v>0</v>
      </c>
      <c r="Z52" s="46">
        <v>0</v>
      </c>
      <c r="AA52" s="46">
        <v>38</v>
      </c>
      <c r="AB52" s="46">
        <v>12</v>
      </c>
      <c r="AC52" s="46">
        <v>0</v>
      </c>
    </row>
    <row r="53" spans="1:29">
      <c r="A53" s="73"/>
      <c r="B53" s="70"/>
      <c r="C53" s="70"/>
      <c r="D53" s="71"/>
      <c r="E53" s="10">
        <f>SUM(E46:E52)</f>
        <v>80</v>
      </c>
      <c r="F53" s="10">
        <f t="shared" ref="F53:N53" si="10">SUM(F46:F52)</f>
        <v>8</v>
      </c>
      <c r="G53" s="10">
        <f t="shared" si="10"/>
        <v>100</v>
      </c>
      <c r="H53" s="10">
        <f t="shared" si="10"/>
        <v>10</v>
      </c>
      <c r="I53" s="10">
        <f t="shared" si="10"/>
        <v>111</v>
      </c>
      <c r="J53" s="10">
        <f t="shared" si="10"/>
        <v>0</v>
      </c>
      <c r="K53" s="10">
        <f t="shared" si="10"/>
        <v>21</v>
      </c>
      <c r="L53" s="10">
        <f t="shared" si="10"/>
        <v>3</v>
      </c>
      <c r="M53" s="10">
        <f t="shared" si="10"/>
        <v>37</v>
      </c>
      <c r="N53" s="10">
        <f t="shared" si="10"/>
        <v>6</v>
      </c>
      <c r="O53" s="18">
        <f>SUM(O46:O52)</f>
        <v>349</v>
      </c>
      <c r="P53" s="18">
        <f>SUM(P46:P52)</f>
        <v>27</v>
      </c>
      <c r="Q53" s="49">
        <v>169</v>
      </c>
      <c r="R53" s="49">
        <v>28</v>
      </c>
      <c r="S53" s="49">
        <v>19</v>
      </c>
      <c r="T53" s="49">
        <v>30</v>
      </c>
      <c r="U53" s="49">
        <v>8</v>
      </c>
      <c r="V53" s="49">
        <v>3</v>
      </c>
      <c r="W53" s="49">
        <v>184</v>
      </c>
      <c r="X53" s="49">
        <v>43</v>
      </c>
      <c r="Y53" s="49">
        <v>25</v>
      </c>
      <c r="Z53" s="49">
        <v>0</v>
      </c>
      <c r="AA53" s="49">
        <v>322</v>
      </c>
      <c r="AB53" s="49">
        <v>52</v>
      </c>
      <c r="AC53" s="49">
        <v>0</v>
      </c>
    </row>
    <row r="54" spans="1:29">
      <c r="E54" s="80">
        <f>SUM(E53:F53)</f>
        <v>88</v>
      </c>
      <c r="F54" s="80"/>
      <c r="G54" s="80">
        <f t="shared" ref="G54" si="11">SUM(G53:H53)</f>
        <v>110</v>
      </c>
      <c r="H54" s="80"/>
      <c r="I54" s="80">
        <f t="shared" ref="I54" si="12">SUM(I53:J53)</f>
        <v>111</v>
      </c>
      <c r="J54" s="80"/>
      <c r="K54" s="80">
        <f t="shared" ref="K54" si="13">SUM(K53:L53)</f>
        <v>24</v>
      </c>
      <c r="L54" s="80"/>
      <c r="M54" s="80">
        <f t="shared" ref="M54" si="14">SUM(M53:N53)</f>
        <v>43</v>
      </c>
      <c r="N54" s="80"/>
      <c r="O54" s="50"/>
      <c r="P54" s="51"/>
      <c r="Q54" s="82">
        <v>254</v>
      </c>
      <c r="R54" s="84"/>
      <c r="S54" s="84"/>
      <c r="T54" s="84"/>
      <c r="U54" s="83"/>
      <c r="V54" s="82">
        <v>255</v>
      </c>
      <c r="W54" s="84"/>
      <c r="X54" s="84"/>
      <c r="Y54" s="84"/>
      <c r="Z54" s="83"/>
      <c r="AA54" s="82">
        <f>SUM(AA53:AC53)</f>
        <v>374</v>
      </c>
      <c r="AB54" s="84"/>
      <c r="AC54" s="84"/>
    </row>
    <row r="57" spans="1:29">
      <c r="Q57" s="41"/>
    </row>
    <row r="83" spans="1:29" s="4" customFormat="1" ht="21">
      <c r="A83" s="79" t="s">
        <v>0</v>
      </c>
      <c r="B83" s="79"/>
      <c r="C83" s="79"/>
      <c r="D83" s="79"/>
      <c r="E83" s="79"/>
      <c r="F83" s="79"/>
      <c r="G83" s="79"/>
      <c r="H83" s="79"/>
      <c r="I83" s="79"/>
      <c r="J83" s="79"/>
      <c r="K83" s="20"/>
      <c r="L83" s="20"/>
      <c r="M83" s="1"/>
      <c r="N83" s="2"/>
      <c r="O83" s="2"/>
      <c r="P83" s="2"/>
      <c r="Q83" s="2"/>
      <c r="R83" s="2"/>
      <c r="S83" s="3"/>
      <c r="T83" s="3"/>
      <c r="U83" s="3"/>
      <c r="V83" s="3"/>
      <c r="W83" s="3"/>
      <c r="X83" s="3"/>
      <c r="Y83" s="3"/>
      <c r="Z83" s="3"/>
      <c r="AA83" s="3"/>
    </row>
    <row r="84" spans="1:29">
      <c r="A84" s="64" t="s">
        <v>27</v>
      </c>
      <c r="B84" s="61"/>
      <c r="C84" s="61"/>
      <c r="D84" s="61"/>
      <c r="E84" s="62" t="s">
        <v>14</v>
      </c>
      <c r="F84" s="62"/>
      <c r="G84" s="62" t="s">
        <v>15</v>
      </c>
      <c r="H84" s="65"/>
      <c r="I84" s="65" t="s">
        <v>16</v>
      </c>
      <c r="J84" s="66"/>
      <c r="K84" s="65" t="s">
        <v>98</v>
      </c>
      <c r="L84" s="66"/>
      <c r="M84" s="62" t="s">
        <v>97</v>
      </c>
      <c r="N84" s="62"/>
      <c r="O84" s="68" t="s">
        <v>17</v>
      </c>
      <c r="P84" s="69"/>
      <c r="Q84" s="63" t="s">
        <v>151</v>
      </c>
      <c r="R84" s="63"/>
      <c r="S84" s="63"/>
      <c r="T84" s="63"/>
      <c r="U84" s="63"/>
      <c r="V84" s="63" t="s">
        <v>132</v>
      </c>
      <c r="W84" s="63"/>
      <c r="X84" s="63"/>
      <c r="Y84" s="63"/>
      <c r="Z84" s="63"/>
      <c r="AA84" s="63" t="s">
        <v>138</v>
      </c>
      <c r="AB84" s="63"/>
      <c r="AC84" s="63"/>
    </row>
    <row r="85" spans="1:29">
      <c r="A85" s="70"/>
      <c r="B85" s="70"/>
      <c r="C85" s="70"/>
      <c r="D85" s="71"/>
      <c r="E85" s="5" t="s">
        <v>18</v>
      </c>
      <c r="F85" s="6" t="s">
        <v>19</v>
      </c>
      <c r="G85" s="6" t="s">
        <v>18</v>
      </c>
      <c r="H85" s="6" t="s">
        <v>19</v>
      </c>
      <c r="I85" s="7" t="s">
        <v>18</v>
      </c>
      <c r="J85" s="21" t="s">
        <v>19</v>
      </c>
      <c r="K85" s="7" t="s">
        <v>6</v>
      </c>
      <c r="L85" s="21" t="s">
        <v>7</v>
      </c>
      <c r="M85" s="6" t="s">
        <v>18</v>
      </c>
      <c r="N85" s="6" t="s">
        <v>19</v>
      </c>
      <c r="O85" s="6" t="s">
        <v>18</v>
      </c>
      <c r="P85" s="6" t="s">
        <v>19</v>
      </c>
      <c r="Q85" s="44" t="s">
        <v>127</v>
      </c>
      <c r="R85" s="44" t="s">
        <v>128</v>
      </c>
      <c r="S85" s="44" t="s">
        <v>129</v>
      </c>
      <c r="T85" s="44" t="s">
        <v>130</v>
      </c>
      <c r="U85" s="44" t="s">
        <v>131</v>
      </c>
      <c r="V85" s="44" t="s">
        <v>133</v>
      </c>
      <c r="W85" s="44" t="s">
        <v>134</v>
      </c>
      <c r="X85" s="44" t="s">
        <v>135</v>
      </c>
      <c r="Y85" s="44" t="s">
        <v>136</v>
      </c>
      <c r="Z85" s="44" t="s">
        <v>137</v>
      </c>
      <c r="AA85" s="44" t="s">
        <v>139</v>
      </c>
      <c r="AB85" s="44" t="s">
        <v>140</v>
      </c>
      <c r="AC85" s="44" t="s">
        <v>2</v>
      </c>
    </row>
    <row r="86" spans="1:29">
      <c r="A86" s="61" t="s">
        <v>28</v>
      </c>
      <c r="B86" s="61"/>
      <c r="C86" s="61"/>
      <c r="D86" s="61"/>
      <c r="E86" s="8">
        <v>0</v>
      </c>
      <c r="F86" s="8">
        <v>0</v>
      </c>
      <c r="G86" s="8">
        <v>6</v>
      </c>
      <c r="H86" s="8">
        <v>39</v>
      </c>
      <c r="I86" s="8">
        <v>0</v>
      </c>
      <c r="J86" s="9">
        <v>0</v>
      </c>
      <c r="K86" s="9">
        <v>0</v>
      </c>
      <c r="L86" s="9">
        <v>4</v>
      </c>
      <c r="M86" s="8">
        <v>1</v>
      </c>
      <c r="N86" s="8">
        <v>4</v>
      </c>
      <c r="O86" s="8">
        <f>SUM(E86,G86,I86,K86,M86)</f>
        <v>7</v>
      </c>
      <c r="P86" s="8">
        <f>SUM(F86,H86,J86,L86,N86)</f>
        <v>47</v>
      </c>
      <c r="Q86" s="48">
        <v>47</v>
      </c>
      <c r="R86" s="48">
        <v>7</v>
      </c>
      <c r="S86" s="48">
        <v>2</v>
      </c>
      <c r="T86" s="48">
        <v>0</v>
      </c>
      <c r="U86" s="48">
        <v>0</v>
      </c>
      <c r="V86" s="48">
        <v>1</v>
      </c>
      <c r="W86" s="48">
        <v>37</v>
      </c>
      <c r="X86" s="48">
        <v>9</v>
      </c>
      <c r="Y86" s="48">
        <v>9</v>
      </c>
      <c r="Z86" s="48">
        <v>0</v>
      </c>
      <c r="AA86" s="48">
        <v>54</v>
      </c>
      <c r="AB86" s="48">
        <v>2</v>
      </c>
      <c r="AC86" s="48">
        <v>0</v>
      </c>
    </row>
    <row r="87" spans="1:29">
      <c r="A87" s="61" t="s">
        <v>93</v>
      </c>
      <c r="B87" s="61"/>
      <c r="C87" s="61"/>
      <c r="D87" s="61"/>
      <c r="E87" s="8">
        <v>0</v>
      </c>
      <c r="F87" s="8">
        <v>0</v>
      </c>
      <c r="G87" s="8">
        <v>2</v>
      </c>
      <c r="H87" s="8">
        <v>14</v>
      </c>
      <c r="I87" s="8">
        <v>0</v>
      </c>
      <c r="J87" s="9">
        <v>0</v>
      </c>
      <c r="K87" s="9">
        <v>0</v>
      </c>
      <c r="L87" s="9">
        <v>1</v>
      </c>
      <c r="M87" s="8">
        <v>7</v>
      </c>
      <c r="N87" s="8">
        <v>32</v>
      </c>
      <c r="O87" s="8">
        <f t="shared" ref="O87:O94" si="15">SUM(E87,G87,I87,K87,M87)</f>
        <v>9</v>
      </c>
      <c r="P87" s="8">
        <f t="shared" ref="P87:P94" si="16">SUM(F87,H87,J87,L87,N87)</f>
        <v>47</v>
      </c>
      <c r="Q87" s="46">
        <v>55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55</v>
      </c>
      <c r="X87" s="46">
        <v>0</v>
      </c>
      <c r="Y87" s="46">
        <v>0</v>
      </c>
      <c r="Z87" s="46">
        <v>0</v>
      </c>
      <c r="AA87" s="46">
        <v>55</v>
      </c>
      <c r="AB87" s="46">
        <v>0</v>
      </c>
      <c r="AC87" s="46">
        <v>0</v>
      </c>
    </row>
    <row r="88" spans="1:29">
      <c r="A88" s="61" t="s">
        <v>94</v>
      </c>
      <c r="B88" s="61"/>
      <c r="C88" s="61"/>
      <c r="D88" s="61"/>
      <c r="E88" s="8">
        <v>2</v>
      </c>
      <c r="F88" s="8">
        <v>5</v>
      </c>
      <c r="G88" s="8">
        <v>5</v>
      </c>
      <c r="H88" s="8">
        <v>14</v>
      </c>
      <c r="I88" s="8">
        <v>3</v>
      </c>
      <c r="J88" s="9">
        <v>0</v>
      </c>
      <c r="K88" s="9">
        <v>0</v>
      </c>
      <c r="L88" s="9">
        <v>3</v>
      </c>
      <c r="M88" s="8">
        <v>0</v>
      </c>
      <c r="N88" s="8">
        <v>2</v>
      </c>
      <c r="O88" s="8">
        <f t="shared" si="15"/>
        <v>10</v>
      </c>
      <c r="P88" s="8">
        <f t="shared" si="16"/>
        <v>24</v>
      </c>
      <c r="Q88" s="46">
        <v>57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57</v>
      </c>
      <c r="X88" s="46">
        <v>0</v>
      </c>
      <c r="Y88" s="46">
        <v>0</v>
      </c>
      <c r="Z88" s="46">
        <v>0</v>
      </c>
      <c r="AA88" s="46">
        <v>57</v>
      </c>
      <c r="AB88" s="46">
        <v>0</v>
      </c>
      <c r="AC88" s="46">
        <v>0</v>
      </c>
    </row>
    <row r="89" spans="1:29">
      <c r="A89" s="61" t="s">
        <v>29</v>
      </c>
      <c r="B89" s="61"/>
      <c r="C89" s="61"/>
      <c r="D89" s="61"/>
      <c r="E89" s="8">
        <v>1</v>
      </c>
      <c r="F89" s="8">
        <v>4</v>
      </c>
      <c r="G89" s="8">
        <v>6</v>
      </c>
      <c r="H89" s="8">
        <v>38</v>
      </c>
      <c r="I89" s="8">
        <v>1</v>
      </c>
      <c r="J89" s="8">
        <v>0</v>
      </c>
      <c r="K89" s="8">
        <v>1</v>
      </c>
      <c r="L89" s="8">
        <v>3</v>
      </c>
      <c r="M89" s="8">
        <v>4</v>
      </c>
      <c r="N89" s="8">
        <v>5</v>
      </c>
      <c r="O89" s="8">
        <f t="shared" si="15"/>
        <v>13</v>
      </c>
      <c r="P89" s="8">
        <f t="shared" si="16"/>
        <v>50</v>
      </c>
      <c r="Q89" s="46">
        <v>1</v>
      </c>
      <c r="R89" s="46">
        <v>5</v>
      </c>
      <c r="S89" s="46">
        <v>5</v>
      </c>
      <c r="T89" s="46">
        <v>12</v>
      </c>
      <c r="U89" s="46">
        <v>3</v>
      </c>
      <c r="V89" s="46">
        <v>0</v>
      </c>
      <c r="W89" s="46">
        <v>8</v>
      </c>
      <c r="X89" s="46">
        <v>13</v>
      </c>
      <c r="Y89" s="46">
        <v>6</v>
      </c>
      <c r="Z89" s="46">
        <v>0</v>
      </c>
      <c r="AA89" s="46">
        <v>42</v>
      </c>
      <c r="AB89" s="46">
        <v>13</v>
      </c>
      <c r="AC89" s="46">
        <v>0</v>
      </c>
    </row>
    <row r="90" spans="1:29">
      <c r="A90" s="61" t="s">
        <v>30</v>
      </c>
      <c r="B90" s="61"/>
      <c r="C90" s="61"/>
      <c r="D90" s="61"/>
      <c r="E90" s="8">
        <v>1</v>
      </c>
      <c r="F90" s="8">
        <v>2</v>
      </c>
      <c r="G90" s="8">
        <v>0</v>
      </c>
      <c r="H90" s="8">
        <v>11</v>
      </c>
      <c r="I90" s="8">
        <v>0</v>
      </c>
      <c r="J90" s="8">
        <v>0</v>
      </c>
      <c r="K90" s="8">
        <v>0</v>
      </c>
      <c r="L90" s="8">
        <v>1</v>
      </c>
      <c r="M90" s="8">
        <v>5</v>
      </c>
      <c r="N90" s="8">
        <v>35</v>
      </c>
      <c r="O90" s="8">
        <f t="shared" si="15"/>
        <v>6</v>
      </c>
      <c r="P90" s="8">
        <f t="shared" si="16"/>
        <v>49</v>
      </c>
      <c r="Q90" s="46">
        <v>0</v>
      </c>
      <c r="R90" s="46">
        <v>9</v>
      </c>
      <c r="S90" s="46">
        <v>5</v>
      </c>
      <c r="T90" s="46">
        <v>9</v>
      </c>
      <c r="U90" s="46">
        <v>2</v>
      </c>
      <c r="V90" s="46">
        <v>0</v>
      </c>
      <c r="W90" s="46">
        <v>11</v>
      </c>
      <c r="X90" s="46">
        <v>11</v>
      </c>
      <c r="Y90" s="46">
        <v>3</v>
      </c>
      <c r="Z90" s="46">
        <v>0</v>
      </c>
      <c r="AA90" s="46">
        <v>43</v>
      </c>
      <c r="AB90" s="46">
        <v>13</v>
      </c>
      <c r="AC90" s="46">
        <v>0</v>
      </c>
    </row>
    <row r="91" spans="1:29">
      <c r="A91" s="61" t="s">
        <v>31</v>
      </c>
      <c r="B91" s="61"/>
      <c r="C91" s="61"/>
      <c r="D91" s="61"/>
      <c r="E91" s="8">
        <v>6</v>
      </c>
      <c r="F91" s="8">
        <v>4</v>
      </c>
      <c r="G91" s="8">
        <v>10</v>
      </c>
      <c r="H91" s="8">
        <v>21</v>
      </c>
      <c r="I91" s="8">
        <v>6</v>
      </c>
      <c r="J91" s="8">
        <v>0</v>
      </c>
      <c r="K91" s="8">
        <v>4</v>
      </c>
      <c r="L91" s="8">
        <v>2</v>
      </c>
      <c r="M91" s="8">
        <v>3</v>
      </c>
      <c r="N91" s="8">
        <v>2</v>
      </c>
      <c r="O91" s="8">
        <f t="shared" si="15"/>
        <v>29</v>
      </c>
      <c r="P91" s="8">
        <f t="shared" si="16"/>
        <v>29</v>
      </c>
      <c r="Q91" s="46">
        <v>5</v>
      </c>
      <c r="R91" s="46">
        <v>5</v>
      </c>
      <c r="S91" s="46">
        <v>6</v>
      </c>
      <c r="T91" s="46">
        <v>9</v>
      </c>
      <c r="U91" s="46">
        <v>2</v>
      </c>
      <c r="V91" s="46">
        <v>2</v>
      </c>
      <c r="W91" s="46">
        <v>11</v>
      </c>
      <c r="X91" s="46">
        <v>7</v>
      </c>
      <c r="Y91" s="46">
        <v>7</v>
      </c>
      <c r="Z91" s="46">
        <v>0</v>
      </c>
      <c r="AA91" s="46">
        <v>33</v>
      </c>
      <c r="AB91" s="46">
        <v>12</v>
      </c>
      <c r="AC91" s="46">
        <v>0</v>
      </c>
    </row>
    <row r="92" spans="1:29">
      <c r="A92" s="61" t="s">
        <v>32</v>
      </c>
      <c r="B92" s="61"/>
      <c r="C92" s="61"/>
      <c r="D92" s="61"/>
      <c r="E92" s="8">
        <v>2</v>
      </c>
      <c r="F92" s="8">
        <v>2</v>
      </c>
      <c r="G92" s="8">
        <v>11</v>
      </c>
      <c r="H92" s="8">
        <v>29</v>
      </c>
      <c r="I92" s="8">
        <v>3</v>
      </c>
      <c r="J92" s="8">
        <v>0</v>
      </c>
      <c r="K92" s="8">
        <v>0</v>
      </c>
      <c r="L92" s="8">
        <v>0</v>
      </c>
      <c r="M92" s="8">
        <v>4</v>
      </c>
      <c r="N92" s="8">
        <v>2</v>
      </c>
      <c r="O92" s="8">
        <f t="shared" si="15"/>
        <v>20</v>
      </c>
      <c r="P92" s="8">
        <f t="shared" si="16"/>
        <v>33</v>
      </c>
      <c r="Q92" s="46">
        <v>4</v>
      </c>
      <c r="R92" s="46">
        <v>2</v>
      </c>
      <c r="S92" s="46">
        <v>1</v>
      </c>
      <c r="T92" s="46">
        <v>0</v>
      </c>
      <c r="U92" s="46">
        <v>1</v>
      </c>
      <c r="V92" s="46">
        <v>0</v>
      </c>
      <c r="W92" s="46">
        <v>5</v>
      </c>
      <c r="X92" s="46">
        <v>3</v>
      </c>
      <c r="Y92" s="46">
        <v>0</v>
      </c>
      <c r="Z92" s="46">
        <v>0</v>
      </c>
      <c r="AA92" s="46">
        <v>38</v>
      </c>
      <c r="AB92" s="46">
        <v>12</v>
      </c>
      <c r="AC92" s="46">
        <v>0</v>
      </c>
    </row>
    <row r="93" spans="1:29">
      <c r="A93" s="61" t="s">
        <v>33</v>
      </c>
      <c r="B93" s="61"/>
      <c r="C93" s="61"/>
      <c r="D93" s="61"/>
      <c r="E93" s="8">
        <v>4</v>
      </c>
      <c r="F93" s="8">
        <v>2</v>
      </c>
      <c r="G93" s="8">
        <v>17</v>
      </c>
      <c r="H93" s="8">
        <v>5</v>
      </c>
      <c r="I93" s="8">
        <v>0</v>
      </c>
      <c r="J93" s="8">
        <v>0</v>
      </c>
      <c r="K93" s="8">
        <v>0</v>
      </c>
      <c r="L93" s="8">
        <v>0</v>
      </c>
      <c r="M93" s="8">
        <v>4</v>
      </c>
      <c r="N93" s="8">
        <v>6</v>
      </c>
      <c r="O93" s="8">
        <f t="shared" si="15"/>
        <v>25</v>
      </c>
      <c r="P93" s="8">
        <f t="shared" si="16"/>
        <v>13</v>
      </c>
      <c r="Q93" s="46">
        <v>8</v>
      </c>
      <c r="R93" s="46">
        <v>11</v>
      </c>
      <c r="S93" s="46">
        <v>4</v>
      </c>
      <c r="T93" s="46">
        <v>2</v>
      </c>
      <c r="U93" s="46">
        <v>0</v>
      </c>
      <c r="V93" s="46">
        <v>8</v>
      </c>
      <c r="W93" s="46">
        <v>15</v>
      </c>
      <c r="X93" s="46">
        <v>2</v>
      </c>
      <c r="Y93" s="46">
        <v>0</v>
      </c>
      <c r="Z93" s="46">
        <v>0</v>
      </c>
      <c r="AA93" s="46">
        <v>31</v>
      </c>
      <c r="AB93" s="46">
        <v>7</v>
      </c>
      <c r="AC93" s="46">
        <v>0</v>
      </c>
    </row>
    <row r="94" spans="1:29">
      <c r="A94" s="61" t="s">
        <v>34</v>
      </c>
      <c r="B94" s="61"/>
      <c r="C94" s="61"/>
      <c r="D94" s="61"/>
      <c r="E94" s="8">
        <v>6</v>
      </c>
      <c r="F94" s="8">
        <v>2</v>
      </c>
      <c r="G94" s="8">
        <v>16</v>
      </c>
      <c r="H94" s="8">
        <v>5</v>
      </c>
      <c r="I94" s="8">
        <v>1</v>
      </c>
      <c r="J94" s="8">
        <v>0</v>
      </c>
      <c r="K94" s="8">
        <v>1</v>
      </c>
      <c r="L94" s="8">
        <v>0</v>
      </c>
      <c r="M94" s="8">
        <v>4</v>
      </c>
      <c r="N94" s="8">
        <v>4</v>
      </c>
      <c r="O94" s="8">
        <f t="shared" si="15"/>
        <v>28</v>
      </c>
      <c r="P94" s="8">
        <f t="shared" si="16"/>
        <v>11</v>
      </c>
      <c r="Q94" s="46">
        <v>7</v>
      </c>
      <c r="R94" s="46">
        <v>12</v>
      </c>
      <c r="S94" s="46">
        <v>4</v>
      </c>
      <c r="T94" s="46">
        <v>0</v>
      </c>
      <c r="U94" s="46">
        <v>0</v>
      </c>
      <c r="V94" s="46">
        <v>7</v>
      </c>
      <c r="W94" s="46">
        <v>11</v>
      </c>
      <c r="X94" s="46">
        <v>5</v>
      </c>
      <c r="Y94" s="46">
        <v>0</v>
      </c>
      <c r="Z94" s="46">
        <v>0</v>
      </c>
      <c r="AA94" s="46">
        <v>29</v>
      </c>
      <c r="AB94" s="46">
        <v>9</v>
      </c>
      <c r="AC94" s="46">
        <v>0</v>
      </c>
    </row>
    <row r="95" spans="1:29">
      <c r="A95" s="73"/>
      <c r="B95" s="70"/>
      <c r="C95" s="70"/>
      <c r="D95" s="71"/>
      <c r="E95" s="11">
        <f>SUM(E86:E94)</f>
        <v>22</v>
      </c>
      <c r="F95" s="11">
        <f t="shared" ref="F95:N95" si="17">SUM(F86:F94)</f>
        <v>21</v>
      </c>
      <c r="G95" s="11">
        <f t="shared" si="17"/>
        <v>73</v>
      </c>
      <c r="H95" s="11">
        <f t="shared" si="17"/>
        <v>176</v>
      </c>
      <c r="I95" s="11">
        <f t="shared" si="17"/>
        <v>14</v>
      </c>
      <c r="J95" s="11">
        <f t="shared" si="17"/>
        <v>0</v>
      </c>
      <c r="K95" s="11">
        <f t="shared" si="17"/>
        <v>6</v>
      </c>
      <c r="L95" s="11">
        <f t="shared" si="17"/>
        <v>14</v>
      </c>
      <c r="M95" s="11">
        <f t="shared" si="17"/>
        <v>32</v>
      </c>
      <c r="N95" s="11">
        <f t="shared" si="17"/>
        <v>92</v>
      </c>
      <c r="O95" s="11">
        <f t="shared" ref="O95:AC95" si="18">SUM(O86:O94)</f>
        <v>147</v>
      </c>
      <c r="P95" s="11">
        <f t="shared" si="18"/>
        <v>303</v>
      </c>
      <c r="Q95" s="49">
        <f t="shared" si="18"/>
        <v>184</v>
      </c>
      <c r="R95" s="49">
        <f t="shared" si="18"/>
        <v>51</v>
      </c>
      <c r="S95" s="49">
        <f t="shared" si="18"/>
        <v>27</v>
      </c>
      <c r="T95" s="49">
        <f t="shared" si="18"/>
        <v>32</v>
      </c>
      <c r="U95" s="49">
        <f t="shared" si="18"/>
        <v>8</v>
      </c>
      <c r="V95" s="49">
        <f t="shared" si="18"/>
        <v>18</v>
      </c>
      <c r="W95" s="49">
        <f t="shared" si="18"/>
        <v>210</v>
      </c>
      <c r="X95" s="49">
        <f t="shared" si="18"/>
        <v>50</v>
      </c>
      <c r="Y95" s="49">
        <f t="shared" si="18"/>
        <v>25</v>
      </c>
      <c r="Z95" s="49">
        <f t="shared" si="18"/>
        <v>0</v>
      </c>
      <c r="AA95" s="49">
        <f t="shared" si="18"/>
        <v>382</v>
      </c>
      <c r="AB95" s="49">
        <f t="shared" si="18"/>
        <v>68</v>
      </c>
      <c r="AC95" s="49">
        <f t="shared" si="18"/>
        <v>0</v>
      </c>
    </row>
    <row r="96" spans="1:29">
      <c r="A96" s="26"/>
      <c r="B96" s="26"/>
      <c r="C96" s="26"/>
      <c r="D96" s="26"/>
      <c r="E96" s="81">
        <f>SUM(E95:F95)</f>
        <v>43</v>
      </c>
      <c r="F96" s="81"/>
      <c r="G96" s="81">
        <f t="shared" ref="G96" si="19">SUM(G95:H95)</f>
        <v>249</v>
      </c>
      <c r="H96" s="81"/>
      <c r="I96" s="81">
        <f t="shared" ref="I96" si="20">SUM(I95:J95)</f>
        <v>14</v>
      </c>
      <c r="J96" s="81"/>
      <c r="K96" s="81">
        <f t="shared" ref="K96" si="21">SUM(K95:L95)</f>
        <v>20</v>
      </c>
      <c r="L96" s="81"/>
      <c r="M96" s="81">
        <f t="shared" ref="M96" si="22">SUM(M95:N95)</f>
        <v>124</v>
      </c>
      <c r="N96" s="81"/>
      <c r="O96" s="3"/>
      <c r="P96" s="3"/>
      <c r="Q96" s="82">
        <f>SUM(Q95:U95)</f>
        <v>302</v>
      </c>
      <c r="R96" s="84"/>
      <c r="S96" s="84"/>
      <c r="T96" s="84"/>
      <c r="U96" s="83"/>
      <c r="V96" s="82">
        <f>SUM(V95:Z95)</f>
        <v>303</v>
      </c>
      <c r="W96" s="84"/>
      <c r="X96" s="84"/>
      <c r="Y96" s="84"/>
      <c r="Z96" s="83"/>
      <c r="AA96" s="82">
        <f>SUM(AA95:AC95)</f>
        <v>450</v>
      </c>
      <c r="AB96" s="84"/>
      <c r="AC96" s="84"/>
    </row>
    <row r="97" spans="1:16">
      <c r="A97" s="26"/>
      <c r="B97" s="26"/>
      <c r="C97" s="26"/>
      <c r="D97" s="2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26"/>
      <c r="B98" s="26"/>
      <c r="C98" s="26"/>
      <c r="D98" s="2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26"/>
      <c r="B99" s="26"/>
      <c r="C99" s="26"/>
      <c r="D99" s="2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26"/>
      <c r="B100" s="26"/>
      <c r="C100" s="26"/>
      <c r="D100" s="2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26"/>
      <c r="B101" s="26"/>
      <c r="C101" s="26"/>
      <c r="D101" s="2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26"/>
      <c r="B102" s="26"/>
      <c r="C102" s="26"/>
      <c r="D102" s="2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26"/>
      <c r="B103" s="26"/>
      <c r="C103" s="26"/>
      <c r="D103" s="2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26"/>
      <c r="B104" s="26"/>
      <c r="C104" s="26"/>
      <c r="D104" s="2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26"/>
      <c r="B105" s="26"/>
      <c r="C105" s="26"/>
      <c r="D105" s="2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26"/>
      <c r="B106" s="26"/>
      <c r="C106" s="26"/>
      <c r="D106" s="2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26"/>
      <c r="B107" s="26"/>
      <c r="C107" s="26"/>
      <c r="D107" s="2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26"/>
      <c r="B108" s="26"/>
      <c r="C108" s="26"/>
      <c r="D108" s="2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26"/>
      <c r="B109" s="26"/>
      <c r="C109" s="26"/>
      <c r="D109" s="2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26"/>
      <c r="B110" s="26"/>
      <c r="C110" s="26"/>
      <c r="D110" s="2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26"/>
      <c r="B111" s="26"/>
      <c r="C111" s="26"/>
      <c r="D111" s="2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26"/>
      <c r="B112" s="26"/>
      <c r="C112" s="26"/>
      <c r="D112" s="2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29">
      <c r="A113" s="26"/>
      <c r="B113" s="26"/>
      <c r="C113" s="26"/>
      <c r="D113" s="2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29">
      <c r="A114" s="26"/>
      <c r="B114" s="26"/>
      <c r="C114" s="26"/>
      <c r="D114" s="2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29">
      <c r="A115" s="26"/>
      <c r="B115" s="26"/>
      <c r="C115" s="26"/>
      <c r="D115" s="2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29">
      <c r="A116" s="26"/>
      <c r="B116" s="26"/>
      <c r="C116" s="26"/>
      <c r="D116" s="2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29">
      <c r="A117" s="26"/>
      <c r="B117" s="26"/>
      <c r="C117" s="26"/>
      <c r="D117" s="2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29">
      <c r="A118" s="26"/>
      <c r="B118" s="26"/>
      <c r="C118" s="26"/>
      <c r="D118" s="2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29">
      <c r="A119" s="26"/>
      <c r="B119" s="26"/>
      <c r="C119" s="26"/>
      <c r="D119" s="2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29">
      <c r="A120" s="26"/>
      <c r="B120" s="26"/>
      <c r="C120" s="26"/>
      <c r="D120" s="2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29">
      <c r="A121" s="26"/>
      <c r="B121" s="26"/>
      <c r="C121" s="26"/>
      <c r="D121" s="2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29">
      <c r="A122" s="26"/>
      <c r="B122" s="26"/>
      <c r="C122" s="26"/>
      <c r="D122" s="2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29" s="12" customFormat="1" ht="21">
      <c r="A123" s="79" t="s">
        <v>0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20"/>
      <c r="L123" s="20"/>
      <c r="M123" s="1"/>
      <c r="N123" s="2"/>
      <c r="O123" s="2"/>
      <c r="P123" s="2"/>
      <c r="Q123" s="2"/>
    </row>
    <row r="124" spans="1:29">
      <c r="A124" s="64" t="s">
        <v>35</v>
      </c>
      <c r="B124" s="61"/>
      <c r="C124" s="61"/>
      <c r="D124" s="61"/>
      <c r="E124" s="62" t="s">
        <v>14</v>
      </c>
      <c r="F124" s="62"/>
      <c r="G124" s="62" t="s">
        <v>15</v>
      </c>
      <c r="H124" s="65"/>
      <c r="I124" s="65" t="s">
        <v>16</v>
      </c>
      <c r="J124" s="66"/>
      <c r="K124" s="65" t="s">
        <v>98</v>
      </c>
      <c r="L124" s="66"/>
      <c r="M124" s="62" t="s">
        <v>97</v>
      </c>
      <c r="N124" s="62"/>
      <c r="O124" s="68" t="s">
        <v>17</v>
      </c>
      <c r="P124" s="69"/>
      <c r="Q124" s="63" t="s">
        <v>151</v>
      </c>
      <c r="R124" s="63"/>
      <c r="S124" s="63"/>
      <c r="T124" s="63"/>
      <c r="U124" s="63"/>
      <c r="V124" s="63" t="s">
        <v>132</v>
      </c>
      <c r="W124" s="63"/>
      <c r="X124" s="63"/>
      <c r="Y124" s="63"/>
      <c r="Z124" s="63"/>
      <c r="AA124" s="63" t="s">
        <v>138</v>
      </c>
      <c r="AB124" s="63"/>
      <c r="AC124" s="63"/>
    </row>
    <row r="125" spans="1:29">
      <c r="A125" s="70"/>
      <c r="B125" s="70"/>
      <c r="C125" s="70"/>
      <c r="D125" s="71"/>
      <c r="E125" s="5" t="s">
        <v>18</v>
      </c>
      <c r="F125" s="6" t="s">
        <v>19</v>
      </c>
      <c r="G125" s="6" t="s">
        <v>18</v>
      </c>
      <c r="H125" s="6" t="s">
        <v>19</v>
      </c>
      <c r="I125" s="7" t="s">
        <v>18</v>
      </c>
      <c r="J125" s="21" t="s">
        <v>19</v>
      </c>
      <c r="K125" s="7" t="s">
        <v>6</v>
      </c>
      <c r="L125" s="21" t="s">
        <v>7</v>
      </c>
      <c r="M125" s="6" t="s">
        <v>18</v>
      </c>
      <c r="N125" s="6" t="s">
        <v>19</v>
      </c>
      <c r="O125" s="6" t="s">
        <v>18</v>
      </c>
      <c r="P125" s="6" t="s">
        <v>19</v>
      </c>
      <c r="Q125" s="44" t="s">
        <v>127</v>
      </c>
      <c r="R125" s="44" t="s">
        <v>128</v>
      </c>
      <c r="S125" s="44" t="s">
        <v>129</v>
      </c>
      <c r="T125" s="44" t="s">
        <v>130</v>
      </c>
      <c r="U125" s="44" t="s">
        <v>131</v>
      </c>
      <c r="V125" s="44" t="s">
        <v>133</v>
      </c>
      <c r="W125" s="44" t="s">
        <v>134</v>
      </c>
      <c r="X125" s="44" t="s">
        <v>135</v>
      </c>
      <c r="Y125" s="44" t="s">
        <v>136</v>
      </c>
      <c r="Z125" s="44" t="s">
        <v>137</v>
      </c>
      <c r="AA125" s="44" t="s">
        <v>139</v>
      </c>
      <c r="AB125" s="44" t="s">
        <v>140</v>
      </c>
      <c r="AC125" s="44" t="s">
        <v>2</v>
      </c>
    </row>
    <row r="126" spans="1:29">
      <c r="A126" s="61" t="s">
        <v>36</v>
      </c>
      <c r="B126" s="61"/>
      <c r="C126" s="61"/>
      <c r="D126" s="61"/>
      <c r="E126" s="8">
        <v>3</v>
      </c>
      <c r="F126" s="8">
        <v>3</v>
      </c>
      <c r="G126" s="8">
        <v>2</v>
      </c>
      <c r="H126" s="8">
        <v>24</v>
      </c>
      <c r="I126" s="8">
        <v>1</v>
      </c>
      <c r="J126" s="9">
        <v>0</v>
      </c>
      <c r="K126" s="9">
        <v>1</v>
      </c>
      <c r="L126" s="9">
        <v>2</v>
      </c>
      <c r="M126" s="8">
        <v>0</v>
      </c>
      <c r="N126" s="8">
        <v>13</v>
      </c>
      <c r="O126" s="8">
        <f>SUM(E126,G126,I126,K126,M126)</f>
        <v>7</v>
      </c>
      <c r="P126" s="8">
        <f>SUM(F126,H126,J126,L126,N126)</f>
        <v>42</v>
      </c>
      <c r="Q126" s="48">
        <v>8</v>
      </c>
      <c r="R126" s="48">
        <v>0</v>
      </c>
      <c r="S126" s="48">
        <v>3</v>
      </c>
      <c r="T126" s="48">
        <v>12</v>
      </c>
      <c r="U126" s="48">
        <v>3</v>
      </c>
      <c r="V126" s="48">
        <v>0</v>
      </c>
      <c r="W126" s="48">
        <v>11</v>
      </c>
      <c r="X126" s="48">
        <v>12</v>
      </c>
      <c r="Y126" s="48">
        <v>3</v>
      </c>
      <c r="Z126" s="48">
        <v>0</v>
      </c>
      <c r="AA126" s="48">
        <v>28</v>
      </c>
      <c r="AB126" s="48">
        <v>5</v>
      </c>
      <c r="AC126" s="48">
        <v>1</v>
      </c>
    </row>
    <row r="127" spans="1:29">
      <c r="A127" s="61" t="s">
        <v>92</v>
      </c>
      <c r="B127" s="61"/>
      <c r="C127" s="61"/>
      <c r="D127" s="61"/>
      <c r="E127" s="8">
        <v>1</v>
      </c>
      <c r="F127" s="8">
        <v>3</v>
      </c>
      <c r="G127" s="8">
        <v>4</v>
      </c>
      <c r="H127" s="8">
        <v>11</v>
      </c>
      <c r="I127" s="8">
        <v>0</v>
      </c>
      <c r="J127" s="9">
        <v>0</v>
      </c>
      <c r="K127" s="9">
        <v>0</v>
      </c>
      <c r="L127" s="9">
        <v>1</v>
      </c>
      <c r="M127" s="8">
        <v>0</v>
      </c>
      <c r="N127" s="8">
        <v>24</v>
      </c>
      <c r="O127" s="8">
        <f t="shared" ref="O127:O129" si="23">SUM(E127,G127,I127,K127,M127)</f>
        <v>5</v>
      </c>
      <c r="P127" s="8">
        <f t="shared" ref="P127:P129" si="24">SUM(F127,H127,J127,L127,N127)</f>
        <v>39</v>
      </c>
      <c r="Q127" s="46">
        <v>6</v>
      </c>
      <c r="R127" s="46">
        <v>4</v>
      </c>
      <c r="S127" s="46">
        <v>4</v>
      </c>
      <c r="T127" s="46">
        <v>0</v>
      </c>
      <c r="U127" s="46">
        <v>1</v>
      </c>
      <c r="V127" s="46">
        <v>7</v>
      </c>
      <c r="W127" s="46">
        <v>6</v>
      </c>
      <c r="X127" s="46">
        <v>1</v>
      </c>
      <c r="Y127" s="46">
        <v>1</v>
      </c>
      <c r="Z127" s="46">
        <v>1</v>
      </c>
      <c r="AA127" s="46">
        <v>16</v>
      </c>
      <c r="AB127" s="46">
        <v>1</v>
      </c>
      <c r="AC127" s="46">
        <v>2</v>
      </c>
    </row>
    <row r="128" spans="1:29">
      <c r="A128" s="61" t="s">
        <v>37</v>
      </c>
      <c r="B128" s="61"/>
      <c r="C128" s="61"/>
      <c r="D128" s="61"/>
      <c r="E128" s="8">
        <v>0</v>
      </c>
      <c r="F128" s="8">
        <v>6</v>
      </c>
      <c r="G128" s="8">
        <v>2</v>
      </c>
      <c r="H128" s="8">
        <v>28</v>
      </c>
      <c r="I128" s="8">
        <v>1</v>
      </c>
      <c r="J128" s="9">
        <v>0</v>
      </c>
      <c r="K128" s="9">
        <v>4</v>
      </c>
      <c r="L128" s="9">
        <v>11</v>
      </c>
      <c r="M128" s="8">
        <v>2</v>
      </c>
      <c r="N128" s="8">
        <v>5</v>
      </c>
      <c r="O128" s="8">
        <f t="shared" si="23"/>
        <v>9</v>
      </c>
      <c r="P128" s="8">
        <f t="shared" si="24"/>
        <v>50</v>
      </c>
      <c r="Q128" s="46">
        <v>13</v>
      </c>
      <c r="R128" s="46">
        <v>19</v>
      </c>
      <c r="S128" s="46">
        <v>13</v>
      </c>
      <c r="T128" s="46">
        <v>1</v>
      </c>
      <c r="U128" s="46">
        <v>0</v>
      </c>
      <c r="V128" s="46">
        <v>0</v>
      </c>
      <c r="W128" s="46">
        <v>12</v>
      </c>
      <c r="X128" s="46">
        <v>34</v>
      </c>
      <c r="Y128" s="46">
        <v>0</v>
      </c>
      <c r="Z128" s="46">
        <v>0</v>
      </c>
      <c r="AA128" s="46">
        <v>41</v>
      </c>
      <c r="AB128" s="46">
        <v>0</v>
      </c>
      <c r="AC128" s="46">
        <v>5</v>
      </c>
    </row>
    <row r="129" spans="1:29">
      <c r="A129" s="61" t="s">
        <v>38</v>
      </c>
      <c r="B129" s="61"/>
      <c r="C129" s="61"/>
      <c r="D129" s="61"/>
      <c r="E129" s="8">
        <v>1</v>
      </c>
      <c r="F129" s="8">
        <v>1</v>
      </c>
      <c r="G129" s="8">
        <v>3</v>
      </c>
      <c r="H129" s="8">
        <v>20</v>
      </c>
      <c r="I129" s="8">
        <v>0</v>
      </c>
      <c r="J129" s="8">
        <v>0</v>
      </c>
      <c r="K129" s="8">
        <v>1</v>
      </c>
      <c r="L129" s="8">
        <v>0</v>
      </c>
      <c r="M129" s="8">
        <v>1</v>
      </c>
      <c r="N129" s="8">
        <v>12</v>
      </c>
      <c r="O129" s="8">
        <f t="shared" si="23"/>
        <v>6</v>
      </c>
      <c r="P129" s="8">
        <f t="shared" si="24"/>
        <v>33</v>
      </c>
      <c r="Q129" s="46">
        <v>4</v>
      </c>
      <c r="R129" s="46">
        <v>4</v>
      </c>
      <c r="S129" s="46">
        <v>1</v>
      </c>
      <c r="T129" s="46">
        <v>2</v>
      </c>
      <c r="U129" s="46">
        <v>10</v>
      </c>
      <c r="V129" s="46">
        <v>2</v>
      </c>
      <c r="W129" s="46">
        <v>9</v>
      </c>
      <c r="X129" s="46">
        <v>10</v>
      </c>
      <c r="Y129" s="46">
        <v>0</v>
      </c>
      <c r="Z129" s="46">
        <v>0</v>
      </c>
      <c r="AA129" s="46">
        <v>23</v>
      </c>
      <c r="AB129" s="46">
        <v>1</v>
      </c>
      <c r="AC129" s="46">
        <v>2</v>
      </c>
    </row>
    <row r="130" spans="1:29">
      <c r="A130" s="73"/>
      <c r="B130" s="70"/>
      <c r="C130" s="70"/>
      <c r="D130" s="71"/>
      <c r="E130" s="10">
        <f>SUM(E126:E129)</f>
        <v>5</v>
      </c>
      <c r="F130" s="10">
        <f t="shared" ref="F130:N130" si="25">SUM(F126:F129)</f>
        <v>13</v>
      </c>
      <c r="G130" s="10">
        <f t="shared" si="25"/>
        <v>11</v>
      </c>
      <c r="H130" s="10">
        <f t="shared" si="25"/>
        <v>83</v>
      </c>
      <c r="I130" s="10">
        <f t="shared" si="25"/>
        <v>2</v>
      </c>
      <c r="J130" s="10">
        <f t="shared" si="25"/>
        <v>0</v>
      </c>
      <c r="K130" s="10">
        <f t="shared" si="25"/>
        <v>6</v>
      </c>
      <c r="L130" s="10">
        <f t="shared" si="25"/>
        <v>14</v>
      </c>
      <c r="M130" s="10">
        <f t="shared" si="25"/>
        <v>3</v>
      </c>
      <c r="N130" s="10">
        <f t="shared" si="25"/>
        <v>54</v>
      </c>
      <c r="O130" s="10">
        <f t="shared" ref="O130:AC130" si="26">SUM(O126:O129)</f>
        <v>27</v>
      </c>
      <c r="P130" s="10">
        <f t="shared" si="26"/>
        <v>164</v>
      </c>
      <c r="Q130" s="49">
        <v>12</v>
      </c>
      <c r="R130" s="49">
        <f t="shared" si="26"/>
        <v>27</v>
      </c>
      <c r="S130" s="49">
        <f t="shared" si="26"/>
        <v>21</v>
      </c>
      <c r="T130" s="49">
        <f t="shared" si="26"/>
        <v>15</v>
      </c>
      <c r="U130" s="49">
        <f t="shared" si="26"/>
        <v>14</v>
      </c>
      <c r="V130" s="49">
        <f t="shared" si="26"/>
        <v>9</v>
      </c>
      <c r="W130" s="49">
        <f t="shared" si="26"/>
        <v>38</v>
      </c>
      <c r="X130" s="49">
        <f t="shared" si="26"/>
        <v>57</v>
      </c>
      <c r="Y130" s="49">
        <f t="shared" si="26"/>
        <v>4</v>
      </c>
      <c r="Z130" s="49">
        <f t="shared" si="26"/>
        <v>1</v>
      </c>
      <c r="AA130" s="49">
        <f t="shared" si="26"/>
        <v>108</v>
      </c>
      <c r="AB130" s="49">
        <f t="shared" si="26"/>
        <v>7</v>
      </c>
      <c r="AC130" s="49">
        <f t="shared" si="26"/>
        <v>10</v>
      </c>
    </row>
    <row r="131" spans="1:29">
      <c r="E131" s="82">
        <f>SUM(E130:F130)</f>
        <v>18</v>
      </c>
      <c r="F131" s="83"/>
      <c r="G131" s="82">
        <f t="shared" ref="G131" si="27">SUM(G130:H130)</f>
        <v>94</v>
      </c>
      <c r="H131" s="83"/>
      <c r="I131" s="82">
        <f t="shared" ref="I131" si="28">SUM(I130:J130)</f>
        <v>2</v>
      </c>
      <c r="J131" s="83"/>
      <c r="K131" s="82">
        <f t="shared" ref="K131" si="29">SUM(K130:L130)</f>
        <v>20</v>
      </c>
      <c r="L131" s="83"/>
      <c r="M131" s="82">
        <f t="shared" ref="M131" si="30">SUM(M130:N130)</f>
        <v>57</v>
      </c>
      <c r="N131" s="83"/>
      <c r="O131" s="82"/>
      <c r="P131" s="83"/>
      <c r="Q131" s="82">
        <f>SUM(Q130:U130)</f>
        <v>89</v>
      </c>
      <c r="R131" s="84"/>
      <c r="S131" s="84"/>
      <c r="T131" s="84"/>
      <c r="U131" s="83"/>
      <c r="V131" s="82">
        <f>SUM(V130:Z130)</f>
        <v>109</v>
      </c>
      <c r="W131" s="84"/>
      <c r="X131" s="84"/>
      <c r="Y131" s="84"/>
      <c r="Z131" s="83"/>
      <c r="AA131" s="82">
        <f>SUM(AA130:AC130)</f>
        <v>125</v>
      </c>
      <c r="AB131" s="84"/>
      <c r="AC131" s="84"/>
    </row>
  </sheetData>
  <mergeCells count="116">
    <mergeCell ref="V16:Z16"/>
    <mergeCell ref="AA16:AC16"/>
    <mergeCell ref="AA131:AC131"/>
    <mergeCell ref="Q124:U124"/>
    <mergeCell ref="V124:Z124"/>
    <mergeCell ref="AA124:AC124"/>
    <mergeCell ref="O131:P131"/>
    <mergeCell ref="Q131:U131"/>
    <mergeCell ref="V131:Z131"/>
    <mergeCell ref="O44:P44"/>
    <mergeCell ref="Q44:U44"/>
    <mergeCell ref="V44:Z44"/>
    <mergeCell ref="AA44:AC44"/>
    <mergeCell ref="K54:L54"/>
    <mergeCell ref="M54:N54"/>
    <mergeCell ref="O124:P124"/>
    <mergeCell ref="Q96:U96"/>
    <mergeCell ref="V96:Z96"/>
    <mergeCell ref="AA96:AC96"/>
    <mergeCell ref="Q54:U54"/>
    <mergeCell ref="V54:Z54"/>
    <mergeCell ref="AA54:AC54"/>
    <mergeCell ref="Q84:U84"/>
    <mergeCell ref="V84:Z84"/>
    <mergeCell ref="AA84:AC84"/>
    <mergeCell ref="E96:F96"/>
    <mergeCell ref="G96:H96"/>
    <mergeCell ref="I96:J96"/>
    <mergeCell ref="K96:L96"/>
    <mergeCell ref="M96:N96"/>
    <mergeCell ref="E131:F131"/>
    <mergeCell ref="G131:H131"/>
    <mergeCell ref="I131:J131"/>
    <mergeCell ref="K131:L131"/>
    <mergeCell ref="M131:N131"/>
    <mergeCell ref="A85:D85"/>
    <mergeCell ref="A86:D86"/>
    <mergeCell ref="A87:D87"/>
    <mergeCell ref="A89:D89"/>
    <mergeCell ref="A90:D90"/>
    <mergeCell ref="A88:D88"/>
    <mergeCell ref="A129:D129"/>
    <mergeCell ref="A130:D130"/>
    <mergeCell ref="M124:N124"/>
    <mergeCell ref="A128:D128"/>
    <mergeCell ref="A125:D125"/>
    <mergeCell ref="A126:D126"/>
    <mergeCell ref="A127:D127"/>
    <mergeCell ref="K124:L124"/>
    <mergeCell ref="A91:D91"/>
    <mergeCell ref="A124:D124"/>
    <mergeCell ref="E124:F124"/>
    <mergeCell ref="G124:H124"/>
    <mergeCell ref="I124:J124"/>
    <mergeCell ref="A92:D92"/>
    <mergeCell ref="A93:D93"/>
    <mergeCell ref="A94:D94"/>
    <mergeCell ref="A95:D95"/>
    <mergeCell ref="A123:J123"/>
    <mergeCell ref="A45:D45"/>
    <mergeCell ref="A46:D46"/>
    <mergeCell ref="G44:H44"/>
    <mergeCell ref="I44:J44"/>
    <mergeCell ref="K44:L44"/>
    <mergeCell ref="M84:N84"/>
    <mergeCell ref="O84:P84"/>
    <mergeCell ref="A49:D49"/>
    <mergeCell ref="A50:D50"/>
    <mergeCell ref="A51:D51"/>
    <mergeCell ref="A52:D52"/>
    <mergeCell ref="A53:D53"/>
    <mergeCell ref="A83:J83"/>
    <mergeCell ref="I84:J84"/>
    <mergeCell ref="K84:L84"/>
    <mergeCell ref="A48:D48"/>
    <mergeCell ref="A47:D47"/>
    <mergeCell ref="A84:D84"/>
    <mergeCell ref="E84:F84"/>
    <mergeCell ref="G84:H84"/>
    <mergeCell ref="E54:F54"/>
    <mergeCell ref="G54:H54"/>
    <mergeCell ref="I54:J54"/>
    <mergeCell ref="A44:D44"/>
    <mergeCell ref="V2:Z2"/>
    <mergeCell ref="AA2:AC2"/>
    <mergeCell ref="A1:J1"/>
    <mergeCell ref="A2:D2"/>
    <mergeCell ref="E2:F2"/>
    <mergeCell ref="G2:H2"/>
    <mergeCell ref="I2:J2"/>
    <mergeCell ref="A6:D6"/>
    <mergeCell ref="A11:D11"/>
    <mergeCell ref="O2:P2"/>
    <mergeCell ref="A3:D3"/>
    <mergeCell ref="A4:D4"/>
    <mergeCell ref="A5:D5"/>
    <mergeCell ref="M2:N2"/>
    <mergeCell ref="K2:L2"/>
    <mergeCell ref="A43:J43"/>
    <mergeCell ref="A7:D7"/>
    <mergeCell ref="A8:D8"/>
    <mergeCell ref="A9:D9"/>
    <mergeCell ref="E44:F44"/>
    <mergeCell ref="A13:D13"/>
    <mergeCell ref="A14:D14"/>
    <mergeCell ref="A10:D10"/>
    <mergeCell ref="Q2:U2"/>
    <mergeCell ref="A12:D12"/>
    <mergeCell ref="E16:F16"/>
    <mergeCell ref="G16:H16"/>
    <mergeCell ref="I16:J16"/>
    <mergeCell ref="K16:L16"/>
    <mergeCell ref="M16:N16"/>
    <mergeCell ref="A15:D15"/>
    <mergeCell ref="M44:N44"/>
    <mergeCell ref="Q16:U16"/>
  </mergeCells>
  <phoneticPr fontId="1" type="noConversion"/>
  <pageMargins left="0.7" right="0.7" top="0.75" bottom="0.75" header="0.3" footer="0.3"/>
  <pageSetup paperSize="60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topLeftCell="A19" workbookViewId="0">
      <selection activeCell="K24" sqref="K24"/>
    </sheetView>
  </sheetViews>
  <sheetFormatPr defaultRowHeight="16.5"/>
  <cols>
    <col min="4" max="5" width="7" customWidth="1"/>
    <col min="6" max="7" width="6" customWidth="1"/>
    <col min="8" max="11" width="4.75" customWidth="1"/>
    <col min="12" max="13" width="7.25" customWidth="1"/>
    <col min="14" max="15" width="5.5" customWidth="1"/>
  </cols>
  <sheetData>
    <row r="1" spans="1:28" s="4" customFormat="1" ht="2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20"/>
      <c r="K1" s="20"/>
      <c r="L1" s="1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8">
      <c r="A2" s="64" t="s">
        <v>1</v>
      </c>
      <c r="B2" s="61"/>
      <c r="C2" s="58"/>
      <c r="D2" s="62" t="s">
        <v>2</v>
      </c>
      <c r="E2" s="62"/>
      <c r="F2" s="62" t="s">
        <v>3</v>
      </c>
      <c r="G2" s="65"/>
      <c r="H2" s="65" t="s">
        <v>4</v>
      </c>
      <c r="I2" s="66"/>
      <c r="J2" s="65" t="s">
        <v>98</v>
      </c>
      <c r="K2" s="66"/>
      <c r="L2" s="62" t="s">
        <v>97</v>
      </c>
      <c r="M2" s="62"/>
      <c r="N2" s="85" t="s">
        <v>5</v>
      </c>
      <c r="O2" s="85"/>
      <c r="P2" s="63" t="s">
        <v>151</v>
      </c>
      <c r="Q2" s="63"/>
      <c r="R2" s="63"/>
      <c r="S2" s="63"/>
      <c r="T2" s="63"/>
      <c r="U2" s="63" t="s">
        <v>132</v>
      </c>
      <c r="V2" s="63"/>
      <c r="W2" s="63"/>
      <c r="X2" s="63"/>
      <c r="Y2" s="63"/>
      <c r="Z2" s="63" t="s">
        <v>138</v>
      </c>
      <c r="AA2" s="63"/>
      <c r="AB2" s="63"/>
    </row>
    <row r="3" spans="1:28">
      <c r="A3" s="73"/>
      <c r="B3" s="70"/>
      <c r="C3" s="70"/>
      <c r="D3" s="5" t="s">
        <v>6</v>
      </c>
      <c r="E3" s="6" t="s">
        <v>7</v>
      </c>
      <c r="F3" s="6" t="s">
        <v>6</v>
      </c>
      <c r="G3" s="6" t="s">
        <v>7</v>
      </c>
      <c r="H3" s="7" t="s">
        <v>6</v>
      </c>
      <c r="I3" s="21" t="s">
        <v>7</v>
      </c>
      <c r="J3" s="7" t="s">
        <v>6</v>
      </c>
      <c r="K3" s="21" t="s">
        <v>7</v>
      </c>
      <c r="L3" s="6" t="s">
        <v>6</v>
      </c>
      <c r="M3" s="6" t="s">
        <v>7</v>
      </c>
      <c r="N3" s="6" t="s">
        <v>6</v>
      </c>
      <c r="O3" s="6" t="s">
        <v>7</v>
      </c>
      <c r="P3" s="45" t="s">
        <v>127</v>
      </c>
      <c r="Q3" s="45" t="s">
        <v>128</v>
      </c>
      <c r="R3" s="45" t="s">
        <v>129</v>
      </c>
      <c r="S3" s="45" t="s">
        <v>130</v>
      </c>
      <c r="T3" s="45" t="s">
        <v>131</v>
      </c>
      <c r="U3" s="45" t="s">
        <v>133</v>
      </c>
      <c r="V3" s="45" t="s">
        <v>134</v>
      </c>
      <c r="W3" s="45" t="s">
        <v>135</v>
      </c>
      <c r="X3" s="45" t="s">
        <v>136</v>
      </c>
      <c r="Y3" s="45" t="s">
        <v>137</v>
      </c>
      <c r="Z3" s="45" t="s">
        <v>139</v>
      </c>
      <c r="AA3" s="45" t="s">
        <v>140</v>
      </c>
      <c r="AB3" s="45" t="s">
        <v>2</v>
      </c>
    </row>
    <row r="4" spans="1:28">
      <c r="A4" s="61" t="s">
        <v>39</v>
      </c>
      <c r="B4" s="61"/>
      <c r="C4" s="61"/>
      <c r="D4" s="8">
        <v>6</v>
      </c>
      <c r="E4" s="8">
        <v>0</v>
      </c>
      <c r="F4" s="8">
        <v>7</v>
      </c>
      <c r="G4" s="8">
        <v>4</v>
      </c>
      <c r="H4" s="8">
        <v>5</v>
      </c>
      <c r="I4" s="9">
        <v>0</v>
      </c>
      <c r="J4" s="9">
        <v>5</v>
      </c>
      <c r="K4" s="9">
        <v>0</v>
      </c>
      <c r="L4" s="8">
        <v>6</v>
      </c>
      <c r="M4" s="8">
        <v>2</v>
      </c>
      <c r="N4" s="8">
        <f>SUM(D4,F4,H4,J4,L4)</f>
        <v>29</v>
      </c>
      <c r="O4" s="8">
        <f>SUM(E4,G4,I4,K4,M4)</f>
        <v>6</v>
      </c>
      <c r="P4" s="46">
        <v>0</v>
      </c>
      <c r="Q4" s="46">
        <v>2</v>
      </c>
      <c r="R4" s="46">
        <v>2</v>
      </c>
      <c r="S4" s="46">
        <v>7</v>
      </c>
      <c r="T4" s="46">
        <v>2</v>
      </c>
      <c r="U4" s="46">
        <v>0</v>
      </c>
      <c r="V4" s="46">
        <v>0</v>
      </c>
      <c r="W4" s="46">
        <v>4</v>
      </c>
      <c r="X4" s="46">
        <v>4</v>
      </c>
      <c r="Y4" s="46">
        <v>5</v>
      </c>
      <c r="Z4" s="46">
        <v>15</v>
      </c>
      <c r="AA4" s="46">
        <v>1</v>
      </c>
      <c r="AB4" s="46">
        <v>0</v>
      </c>
    </row>
    <row r="5" spans="1:28">
      <c r="A5" s="61" t="s">
        <v>40</v>
      </c>
      <c r="B5" s="61"/>
      <c r="C5" s="61"/>
      <c r="D5" s="8">
        <v>3</v>
      </c>
      <c r="E5" s="8">
        <v>1</v>
      </c>
      <c r="F5" s="8">
        <v>6</v>
      </c>
      <c r="G5" s="8">
        <v>1</v>
      </c>
      <c r="H5" s="8">
        <v>0</v>
      </c>
      <c r="I5" s="9">
        <v>0</v>
      </c>
      <c r="J5" s="9">
        <v>1</v>
      </c>
      <c r="K5" s="9">
        <v>0</v>
      </c>
      <c r="L5" s="8">
        <v>19</v>
      </c>
      <c r="M5" s="8">
        <v>7</v>
      </c>
      <c r="N5" s="8">
        <f t="shared" ref="N5:N6" si="0">SUM(D5,F5,H5,J5,L5)</f>
        <v>29</v>
      </c>
      <c r="O5" s="8">
        <f t="shared" ref="O5:O6" si="1">SUM(E5,G5,I5,K5,M5)</f>
        <v>9</v>
      </c>
      <c r="P5" s="46">
        <v>7</v>
      </c>
      <c r="Q5" s="46">
        <v>1</v>
      </c>
      <c r="R5" s="46">
        <v>1</v>
      </c>
      <c r="S5" s="46">
        <v>0</v>
      </c>
      <c r="T5" s="46">
        <v>3</v>
      </c>
      <c r="U5" s="46">
        <v>4</v>
      </c>
      <c r="V5" s="46">
        <v>6</v>
      </c>
      <c r="W5" s="46">
        <v>3</v>
      </c>
      <c r="X5" s="46">
        <v>0</v>
      </c>
      <c r="Y5" s="46">
        <v>0</v>
      </c>
      <c r="Z5" s="46">
        <v>7</v>
      </c>
      <c r="AA5" s="46">
        <v>4</v>
      </c>
      <c r="AB5" s="46">
        <v>0</v>
      </c>
    </row>
    <row r="6" spans="1:28">
      <c r="A6" s="61" t="s">
        <v>41</v>
      </c>
      <c r="B6" s="61"/>
      <c r="C6" s="61"/>
      <c r="D6" s="8">
        <v>4</v>
      </c>
      <c r="E6" s="8">
        <v>0</v>
      </c>
      <c r="F6" s="8">
        <v>24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2</v>
      </c>
      <c r="M6" s="8">
        <v>0</v>
      </c>
      <c r="N6" s="8">
        <f t="shared" si="0"/>
        <v>30</v>
      </c>
      <c r="O6" s="8">
        <f t="shared" si="1"/>
        <v>1</v>
      </c>
      <c r="P6" s="46">
        <v>2</v>
      </c>
      <c r="Q6" s="46">
        <v>6</v>
      </c>
      <c r="R6" s="46">
        <v>12</v>
      </c>
      <c r="S6" s="46">
        <v>2</v>
      </c>
      <c r="T6" s="46">
        <v>3</v>
      </c>
      <c r="U6" s="46">
        <v>0</v>
      </c>
      <c r="V6" s="46">
        <v>12</v>
      </c>
      <c r="W6" s="46">
        <v>13</v>
      </c>
      <c r="X6" s="46">
        <v>0</v>
      </c>
      <c r="Y6" s="46">
        <v>0</v>
      </c>
      <c r="Z6" s="46">
        <v>25</v>
      </c>
      <c r="AA6" s="46">
        <v>4</v>
      </c>
      <c r="AB6" s="46">
        <v>0</v>
      </c>
    </row>
    <row r="7" spans="1:28">
      <c r="A7" s="73"/>
      <c r="B7" s="70"/>
      <c r="C7" s="70"/>
      <c r="D7" s="10">
        <f>SUM(D4:D6)</f>
        <v>13</v>
      </c>
      <c r="E7" s="10">
        <f t="shared" ref="E7:O7" si="2">SUM(E4:E6)</f>
        <v>1</v>
      </c>
      <c r="F7" s="10">
        <f t="shared" si="2"/>
        <v>37</v>
      </c>
      <c r="G7" s="10">
        <f t="shared" si="2"/>
        <v>6</v>
      </c>
      <c r="H7" s="10">
        <f t="shared" si="2"/>
        <v>5</v>
      </c>
      <c r="I7" s="10">
        <f t="shared" si="2"/>
        <v>0</v>
      </c>
      <c r="J7" s="10">
        <f t="shared" si="2"/>
        <v>6</v>
      </c>
      <c r="K7" s="10">
        <f t="shared" si="2"/>
        <v>0</v>
      </c>
      <c r="L7" s="10">
        <f t="shared" si="2"/>
        <v>27</v>
      </c>
      <c r="M7" s="10">
        <f t="shared" si="2"/>
        <v>9</v>
      </c>
      <c r="N7" s="10">
        <f t="shared" si="2"/>
        <v>88</v>
      </c>
      <c r="O7" s="10">
        <f t="shared" si="2"/>
        <v>16</v>
      </c>
      <c r="P7" s="46">
        <f t="shared" ref="P7:AB7" si="3">SUM(P4:P6)</f>
        <v>9</v>
      </c>
      <c r="Q7" s="46">
        <f t="shared" si="3"/>
        <v>9</v>
      </c>
      <c r="R7" s="46">
        <f t="shared" si="3"/>
        <v>15</v>
      </c>
      <c r="S7" s="46">
        <f t="shared" si="3"/>
        <v>9</v>
      </c>
      <c r="T7" s="46">
        <f t="shared" si="3"/>
        <v>8</v>
      </c>
      <c r="U7" s="46">
        <f t="shared" si="3"/>
        <v>4</v>
      </c>
      <c r="V7" s="46">
        <f t="shared" si="3"/>
        <v>18</v>
      </c>
      <c r="W7" s="46">
        <f t="shared" si="3"/>
        <v>20</v>
      </c>
      <c r="X7" s="46">
        <f t="shared" si="3"/>
        <v>4</v>
      </c>
      <c r="Y7" s="46">
        <f t="shared" si="3"/>
        <v>5</v>
      </c>
      <c r="Z7" s="46">
        <f t="shared" si="3"/>
        <v>47</v>
      </c>
      <c r="AA7" s="46">
        <f t="shared" si="3"/>
        <v>9</v>
      </c>
      <c r="AB7" s="46">
        <f t="shared" si="3"/>
        <v>0</v>
      </c>
    </row>
    <row r="8" spans="1:28">
      <c r="D8" s="80">
        <f>SUM(D7:E7)</f>
        <v>14</v>
      </c>
      <c r="E8" s="80"/>
      <c r="F8" s="80">
        <f t="shared" ref="F8" si="4">SUM(F7:G7)</f>
        <v>43</v>
      </c>
      <c r="G8" s="80"/>
      <c r="H8" s="80">
        <f t="shared" ref="H8" si="5">SUM(H7:I7)</f>
        <v>5</v>
      </c>
      <c r="I8" s="80"/>
      <c r="J8" s="80">
        <f t="shared" ref="J8" si="6">SUM(J7:K7)</f>
        <v>6</v>
      </c>
      <c r="K8" s="80"/>
      <c r="L8" s="80">
        <f t="shared" ref="L8" si="7">SUM(L7:M7)</f>
        <v>36</v>
      </c>
      <c r="M8" s="80"/>
      <c r="P8" s="82">
        <f>SUM(P7:T7)</f>
        <v>50</v>
      </c>
      <c r="Q8" s="84"/>
      <c r="R8" s="84"/>
      <c r="S8" s="84"/>
      <c r="T8" s="83"/>
      <c r="U8" s="82">
        <f>SUM(U7:Y7)</f>
        <v>51</v>
      </c>
      <c r="V8" s="84"/>
      <c r="W8" s="84"/>
      <c r="X8" s="84"/>
      <c r="Y8" s="83"/>
      <c r="Z8" s="82">
        <f>SUM(Z7:AB7)</f>
        <v>56</v>
      </c>
      <c r="AA8" s="84"/>
      <c r="AB8" s="84"/>
    </row>
  </sheetData>
  <mergeCells count="24">
    <mergeCell ref="P2:T2"/>
    <mergeCell ref="U2:Y2"/>
    <mergeCell ref="Z2:AB2"/>
    <mergeCell ref="D8:E8"/>
    <mergeCell ref="F8:G8"/>
    <mergeCell ref="H8:I8"/>
    <mergeCell ref="J8:K8"/>
    <mergeCell ref="L8:M8"/>
    <mergeCell ref="L2:M2"/>
    <mergeCell ref="N2:O2"/>
    <mergeCell ref="P8:T8"/>
    <mergeCell ref="U8:Y8"/>
    <mergeCell ref="Z8:AB8"/>
    <mergeCell ref="A4:C4"/>
    <mergeCell ref="A5:C5"/>
    <mergeCell ref="A7:C7"/>
    <mergeCell ref="A6:C6"/>
    <mergeCell ref="J2:K2"/>
    <mergeCell ref="A1:I1"/>
    <mergeCell ref="A3:C3"/>
    <mergeCell ref="A2:C2"/>
    <mergeCell ref="D2:E2"/>
    <mergeCell ref="F2:G2"/>
    <mergeCell ref="H2:I2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2"/>
  <sheetViews>
    <sheetView zoomScale="85" zoomScaleNormal="85" workbookViewId="0">
      <selection activeCell="R136" sqref="R136"/>
    </sheetView>
  </sheetViews>
  <sheetFormatPr defaultRowHeight="16.5"/>
  <cols>
    <col min="4" max="5" width="6" customWidth="1"/>
    <col min="6" max="7" width="6.125" customWidth="1"/>
    <col min="8" max="11" width="6.375" customWidth="1"/>
    <col min="12" max="13" width="7.125" customWidth="1"/>
    <col min="14" max="15" width="7" customWidth="1"/>
    <col min="18" max="18" width="8.875" customWidth="1"/>
  </cols>
  <sheetData>
    <row r="1" spans="1:28" s="4" customFormat="1" ht="2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</row>
    <row r="2" spans="1:28">
      <c r="A2" s="64" t="s">
        <v>1</v>
      </c>
      <c r="B2" s="61"/>
      <c r="C2" s="61"/>
      <c r="D2" s="62" t="s">
        <v>2</v>
      </c>
      <c r="E2" s="62"/>
      <c r="F2" s="62" t="s">
        <v>3</v>
      </c>
      <c r="G2" s="65"/>
      <c r="H2" s="65" t="s">
        <v>4</v>
      </c>
      <c r="I2" s="88"/>
      <c r="J2" s="89" t="s">
        <v>98</v>
      </c>
      <c r="K2" s="83"/>
      <c r="L2" s="62" t="s">
        <v>97</v>
      </c>
      <c r="M2" s="62"/>
      <c r="N2" s="85" t="s">
        <v>5</v>
      </c>
      <c r="O2" s="85"/>
      <c r="P2" s="63" t="s">
        <v>151</v>
      </c>
      <c r="Q2" s="63"/>
      <c r="R2" s="63"/>
      <c r="S2" s="63"/>
      <c r="T2" s="63"/>
      <c r="U2" s="63" t="s">
        <v>132</v>
      </c>
      <c r="V2" s="63"/>
      <c r="W2" s="63"/>
      <c r="X2" s="63"/>
      <c r="Y2" s="63"/>
      <c r="Z2" s="63" t="s">
        <v>138</v>
      </c>
      <c r="AA2" s="63"/>
      <c r="AB2" s="63"/>
    </row>
    <row r="3" spans="1:28">
      <c r="A3" s="73"/>
      <c r="B3" s="70"/>
      <c r="C3" s="71"/>
      <c r="D3" s="5" t="s">
        <v>6</v>
      </c>
      <c r="E3" s="6" t="s">
        <v>7</v>
      </c>
      <c r="F3" s="6" t="s">
        <v>6</v>
      </c>
      <c r="G3" s="6" t="s">
        <v>7</v>
      </c>
      <c r="H3" s="7" t="s">
        <v>6</v>
      </c>
      <c r="I3" s="21" t="s">
        <v>7</v>
      </c>
      <c r="J3" s="7" t="s">
        <v>6</v>
      </c>
      <c r="K3" s="21" t="s">
        <v>7</v>
      </c>
      <c r="L3" s="6" t="s">
        <v>6</v>
      </c>
      <c r="M3" s="6" t="s">
        <v>7</v>
      </c>
      <c r="N3" s="6" t="s">
        <v>6</v>
      </c>
      <c r="O3" s="6" t="s">
        <v>7</v>
      </c>
      <c r="P3" s="45" t="s">
        <v>127</v>
      </c>
      <c r="Q3" s="45" t="s">
        <v>128</v>
      </c>
      <c r="R3" s="45" t="s">
        <v>129</v>
      </c>
      <c r="S3" s="45" t="s">
        <v>130</v>
      </c>
      <c r="T3" s="45" t="s">
        <v>131</v>
      </c>
      <c r="U3" s="45" t="s">
        <v>133</v>
      </c>
      <c r="V3" s="45" t="s">
        <v>134</v>
      </c>
      <c r="W3" s="45" t="s">
        <v>135</v>
      </c>
      <c r="X3" s="45" t="s">
        <v>136</v>
      </c>
      <c r="Y3" s="45" t="s">
        <v>137</v>
      </c>
      <c r="Z3" s="45" t="s">
        <v>139</v>
      </c>
      <c r="AA3" s="45" t="s">
        <v>140</v>
      </c>
      <c r="AB3" s="45" t="s">
        <v>2</v>
      </c>
    </row>
    <row r="4" spans="1:28">
      <c r="A4" s="87" t="s">
        <v>42</v>
      </c>
      <c r="B4" s="87"/>
      <c r="C4" s="87"/>
      <c r="D4" s="8">
        <v>3</v>
      </c>
      <c r="E4" s="8">
        <v>0</v>
      </c>
      <c r="F4" s="8">
        <v>6</v>
      </c>
      <c r="G4" s="8">
        <v>6</v>
      </c>
      <c r="H4" s="8">
        <v>1</v>
      </c>
      <c r="I4" s="9">
        <v>0</v>
      </c>
      <c r="J4" s="9">
        <v>2</v>
      </c>
      <c r="K4" s="9">
        <v>0</v>
      </c>
      <c r="L4" s="8">
        <v>18</v>
      </c>
      <c r="M4" s="8">
        <v>5</v>
      </c>
      <c r="N4" s="8">
        <f>SUM(D4,F4,H4,J4,L4)</f>
        <v>30</v>
      </c>
      <c r="O4" s="8">
        <f>SUM(E4,G4,I4,K4,M4)</f>
        <v>11</v>
      </c>
      <c r="P4" s="48">
        <v>13</v>
      </c>
      <c r="Q4" s="48">
        <v>11</v>
      </c>
      <c r="R4" s="48">
        <v>3</v>
      </c>
      <c r="S4" s="48">
        <v>2</v>
      </c>
      <c r="T4" s="48">
        <v>0</v>
      </c>
      <c r="U4" s="48">
        <v>3</v>
      </c>
      <c r="V4" s="48">
        <v>15</v>
      </c>
      <c r="W4" s="48">
        <v>10</v>
      </c>
      <c r="X4" s="48">
        <v>1</v>
      </c>
      <c r="Y4" s="48">
        <v>0</v>
      </c>
      <c r="Z4" s="48">
        <v>0</v>
      </c>
      <c r="AA4" s="48">
        <v>29</v>
      </c>
      <c r="AB4" s="48">
        <v>0</v>
      </c>
    </row>
    <row r="5" spans="1:28">
      <c r="A5" s="13" t="s">
        <v>43</v>
      </c>
      <c r="B5" s="13"/>
      <c r="C5" s="13"/>
      <c r="D5" s="8">
        <v>0</v>
      </c>
      <c r="E5" s="8">
        <v>0</v>
      </c>
      <c r="F5" s="8">
        <v>5</v>
      </c>
      <c r="G5" s="8">
        <v>3</v>
      </c>
      <c r="H5" s="8">
        <v>0</v>
      </c>
      <c r="I5" s="9">
        <v>0</v>
      </c>
      <c r="J5" s="9">
        <v>1</v>
      </c>
      <c r="K5" s="9">
        <v>0</v>
      </c>
      <c r="L5" s="8">
        <v>8</v>
      </c>
      <c r="M5" s="8">
        <v>9</v>
      </c>
      <c r="N5" s="8">
        <f t="shared" ref="N5:N9" si="0">SUM(D5,F5,H5,J5,L5)</f>
        <v>14</v>
      </c>
      <c r="O5" s="8">
        <f t="shared" ref="O5:O9" si="1">SUM(E5,G5,I5,K5,M5)</f>
        <v>12</v>
      </c>
      <c r="P5" s="46">
        <v>1</v>
      </c>
      <c r="Q5" s="46">
        <v>12</v>
      </c>
      <c r="R5" s="46">
        <v>1</v>
      </c>
      <c r="S5" s="46">
        <v>3</v>
      </c>
      <c r="T5" s="46">
        <v>1</v>
      </c>
      <c r="U5" s="46">
        <v>0</v>
      </c>
      <c r="V5" s="46">
        <v>18</v>
      </c>
      <c r="W5" s="46">
        <v>0</v>
      </c>
      <c r="X5" s="46">
        <v>0</v>
      </c>
      <c r="Y5" s="46">
        <v>0</v>
      </c>
      <c r="Z5" s="46">
        <v>1</v>
      </c>
      <c r="AA5" s="46">
        <v>18</v>
      </c>
      <c r="AB5" s="46">
        <v>0</v>
      </c>
    </row>
    <row r="6" spans="1:28">
      <c r="A6" s="13" t="s">
        <v>44</v>
      </c>
      <c r="B6" s="13"/>
      <c r="C6" s="13"/>
      <c r="D6" s="8">
        <v>1</v>
      </c>
      <c r="E6" s="8">
        <v>0</v>
      </c>
      <c r="F6" s="8">
        <v>15</v>
      </c>
      <c r="G6" s="8">
        <v>3</v>
      </c>
      <c r="H6" s="8">
        <v>1</v>
      </c>
      <c r="I6" s="8">
        <v>0</v>
      </c>
      <c r="J6" s="8">
        <v>0</v>
      </c>
      <c r="K6" s="8">
        <v>0</v>
      </c>
      <c r="L6" s="8">
        <v>16</v>
      </c>
      <c r="M6" s="8">
        <v>6</v>
      </c>
      <c r="N6" s="8">
        <f t="shared" si="0"/>
        <v>33</v>
      </c>
      <c r="O6" s="8">
        <f t="shared" si="1"/>
        <v>9</v>
      </c>
      <c r="P6" s="46">
        <v>15</v>
      </c>
      <c r="Q6" s="46">
        <v>3</v>
      </c>
      <c r="R6" s="46">
        <v>0</v>
      </c>
      <c r="S6" s="46">
        <v>0</v>
      </c>
      <c r="T6" s="46">
        <v>1</v>
      </c>
      <c r="U6" s="46">
        <v>1</v>
      </c>
      <c r="V6" s="46">
        <v>15</v>
      </c>
      <c r="W6" s="46">
        <v>2</v>
      </c>
      <c r="X6" s="46">
        <v>1</v>
      </c>
      <c r="Y6" s="46">
        <v>0</v>
      </c>
      <c r="Z6" s="46">
        <v>0</v>
      </c>
      <c r="AA6" s="46">
        <v>19</v>
      </c>
      <c r="AB6" s="46">
        <v>0</v>
      </c>
    </row>
    <row r="7" spans="1:28">
      <c r="A7" s="13" t="s">
        <v>45</v>
      </c>
      <c r="B7" s="13"/>
      <c r="C7" s="13"/>
      <c r="D7" s="8">
        <v>0</v>
      </c>
      <c r="E7" s="8">
        <v>0</v>
      </c>
      <c r="F7" s="8">
        <v>38</v>
      </c>
      <c r="G7" s="8">
        <v>5</v>
      </c>
      <c r="H7" s="8">
        <v>2</v>
      </c>
      <c r="I7" s="8">
        <v>0</v>
      </c>
      <c r="J7" s="8">
        <v>4</v>
      </c>
      <c r="K7" s="8">
        <v>0</v>
      </c>
      <c r="L7" s="8">
        <v>32</v>
      </c>
      <c r="M7" s="8">
        <v>1</v>
      </c>
      <c r="N7" s="8">
        <f t="shared" si="0"/>
        <v>76</v>
      </c>
      <c r="O7" s="8">
        <f t="shared" si="1"/>
        <v>6</v>
      </c>
      <c r="P7" s="46">
        <v>3</v>
      </c>
      <c r="Q7" s="46">
        <v>25</v>
      </c>
      <c r="R7" s="46">
        <v>6</v>
      </c>
      <c r="S7" s="46">
        <v>8</v>
      </c>
      <c r="T7" s="46">
        <v>6</v>
      </c>
      <c r="U7" s="46">
        <v>6</v>
      </c>
      <c r="V7" s="46">
        <v>16</v>
      </c>
      <c r="W7" s="46">
        <v>27</v>
      </c>
      <c r="X7" s="46">
        <v>0</v>
      </c>
      <c r="Y7" s="46">
        <v>0</v>
      </c>
      <c r="Z7" s="46">
        <v>0</v>
      </c>
      <c r="AA7" s="46">
        <v>82</v>
      </c>
      <c r="AB7" s="46">
        <v>0</v>
      </c>
    </row>
    <row r="8" spans="1:28">
      <c r="A8" s="76" t="s">
        <v>46</v>
      </c>
      <c r="B8" s="77"/>
      <c r="C8" s="78"/>
      <c r="D8" s="8">
        <v>1</v>
      </c>
      <c r="E8" s="8">
        <v>0</v>
      </c>
      <c r="F8" s="8">
        <v>10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11</v>
      </c>
      <c r="O8" s="8">
        <f t="shared" si="1"/>
        <v>1</v>
      </c>
      <c r="P8" s="46">
        <v>0</v>
      </c>
      <c r="Q8" s="46">
        <v>3</v>
      </c>
      <c r="R8" s="46">
        <v>8</v>
      </c>
      <c r="S8" s="46">
        <v>0</v>
      </c>
      <c r="T8" s="46">
        <v>0</v>
      </c>
      <c r="U8" s="46">
        <v>0</v>
      </c>
      <c r="V8" s="46">
        <v>7</v>
      </c>
      <c r="W8" s="46">
        <v>3</v>
      </c>
      <c r="X8" s="46">
        <v>1</v>
      </c>
      <c r="Y8" s="46">
        <v>0</v>
      </c>
      <c r="Z8" s="46">
        <v>0</v>
      </c>
      <c r="AA8" s="46">
        <v>11</v>
      </c>
      <c r="AB8" s="46">
        <v>1</v>
      </c>
    </row>
    <row r="9" spans="1:28">
      <c r="A9" s="13" t="s">
        <v>47</v>
      </c>
      <c r="B9" s="13"/>
      <c r="C9" s="13"/>
      <c r="D9" s="8">
        <v>3</v>
      </c>
      <c r="E9" s="8">
        <v>0</v>
      </c>
      <c r="F9" s="8">
        <v>43</v>
      </c>
      <c r="G9" s="8">
        <v>2</v>
      </c>
      <c r="H9" s="8">
        <v>4</v>
      </c>
      <c r="I9" s="8">
        <v>0</v>
      </c>
      <c r="J9" s="8">
        <v>2</v>
      </c>
      <c r="K9" s="8">
        <v>0</v>
      </c>
      <c r="L9" s="8">
        <v>0</v>
      </c>
      <c r="M9" s="8">
        <v>0</v>
      </c>
      <c r="N9" s="8">
        <f t="shared" si="0"/>
        <v>52</v>
      </c>
      <c r="O9" s="8">
        <f t="shared" si="1"/>
        <v>2</v>
      </c>
      <c r="P9" s="46">
        <v>4</v>
      </c>
      <c r="Q9" s="46">
        <v>26</v>
      </c>
      <c r="R9" s="46">
        <v>14</v>
      </c>
      <c r="S9" s="46">
        <v>3</v>
      </c>
      <c r="T9" s="46">
        <v>0</v>
      </c>
      <c r="U9" s="46">
        <v>1</v>
      </c>
      <c r="V9" s="46">
        <v>25</v>
      </c>
      <c r="W9" s="46">
        <v>19</v>
      </c>
      <c r="X9" s="46">
        <v>2</v>
      </c>
      <c r="Y9" s="46">
        <v>0</v>
      </c>
      <c r="Z9" s="46">
        <v>0</v>
      </c>
      <c r="AA9" s="46">
        <v>54</v>
      </c>
      <c r="AB9" s="46">
        <v>2</v>
      </c>
    </row>
    <row r="10" spans="1:28">
      <c r="A10" s="73"/>
      <c r="B10" s="70"/>
      <c r="C10" s="71"/>
      <c r="D10" s="11">
        <f t="shared" ref="D10:M10" si="2">SUM(D4:D9)</f>
        <v>8</v>
      </c>
      <c r="E10" s="11">
        <f t="shared" si="2"/>
        <v>0</v>
      </c>
      <c r="F10" s="11">
        <f t="shared" si="2"/>
        <v>117</v>
      </c>
      <c r="G10" s="11">
        <f t="shared" si="2"/>
        <v>20</v>
      </c>
      <c r="H10" s="11">
        <f t="shared" si="2"/>
        <v>8</v>
      </c>
      <c r="I10" s="11">
        <f t="shared" si="2"/>
        <v>0</v>
      </c>
      <c r="J10" s="11">
        <f t="shared" si="2"/>
        <v>9</v>
      </c>
      <c r="K10" s="11">
        <f t="shared" si="2"/>
        <v>0</v>
      </c>
      <c r="L10" s="11">
        <f t="shared" si="2"/>
        <v>74</v>
      </c>
      <c r="M10" s="11">
        <f t="shared" si="2"/>
        <v>21</v>
      </c>
      <c r="N10" s="11">
        <f t="shared" ref="N10:AB10" si="3">SUM(N4:N9)</f>
        <v>216</v>
      </c>
      <c r="O10" s="11">
        <f t="shared" si="3"/>
        <v>41</v>
      </c>
      <c r="P10" s="49">
        <f t="shared" si="3"/>
        <v>36</v>
      </c>
      <c r="Q10" s="49">
        <f t="shared" si="3"/>
        <v>80</v>
      </c>
      <c r="R10" s="49">
        <f t="shared" si="3"/>
        <v>32</v>
      </c>
      <c r="S10" s="49">
        <f t="shared" si="3"/>
        <v>16</v>
      </c>
      <c r="T10" s="49">
        <f t="shared" si="3"/>
        <v>8</v>
      </c>
      <c r="U10" s="49">
        <f t="shared" si="3"/>
        <v>11</v>
      </c>
      <c r="V10" s="49">
        <f t="shared" si="3"/>
        <v>96</v>
      </c>
      <c r="W10" s="49">
        <f t="shared" si="3"/>
        <v>61</v>
      </c>
      <c r="X10" s="49">
        <f t="shared" si="3"/>
        <v>5</v>
      </c>
      <c r="Y10" s="49">
        <f t="shared" si="3"/>
        <v>0</v>
      </c>
      <c r="Z10" s="49">
        <f t="shared" si="3"/>
        <v>1</v>
      </c>
      <c r="AA10" s="49">
        <f t="shared" si="3"/>
        <v>213</v>
      </c>
      <c r="AB10" s="49">
        <f t="shared" si="3"/>
        <v>3</v>
      </c>
    </row>
    <row r="11" spans="1:28">
      <c r="D11" s="80">
        <f>SUM(D10:E10)</f>
        <v>8</v>
      </c>
      <c r="E11" s="80"/>
      <c r="F11" s="80">
        <f t="shared" ref="F11" si="4">SUM(F10:G10)</f>
        <v>137</v>
      </c>
      <c r="G11" s="80"/>
      <c r="H11" s="80">
        <f t="shared" ref="H11" si="5">SUM(H10:I10)</f>
        <v>8</v>
      </c>
      <c r="I11" s="80"/>
      <c r="J11" s="80">
        <f t="shared" ref="J11" si="6">SUM(J10:K10)</f>
        <v>9</v>
      </c>
      <c r="K11" s="80"/>
      <c r="L11" s="80">
        <f t="shared" ref="L11" si="7">SUM(L10:M10)</f>
        <v>95</v>
      </c>
      <c r="M11" s="80"/>
      <c r="P11" s="82">
        <f>SUM(P10:T10)</f>
        <v>172</v>
      </c>
      <c r="Q11" s="84"/>
      <c r="R11" s="84"/>
      <c r="S11" s="84"/>
      <c r="T11" s="83"/>
      <c r="U11" s="82">
        <f>SUM(U10:Y10)</f>
        <v>173</v>
      </c>
      <c r="V11" s="84"/>
      <c r="W11" s="84"/>
      <c r="X11" s="84"/>
      <c r="Y11" s="83"/>
      <c r="Z11" s="82">
        <f>SUM(Z10:AB10)</f>
        <v>217</v>
      </c>
      <c r="AA11" s="84"/>
      <c r="AB11" s="84"/>
    </row>
    <row r="39" spans="1:28" s="4" customFormat="1" ht="21">
      <c r="A39" s="79" t="s">
        <v>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1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</row>
    <row r="40" spans="1:28">
      <c r="A40" s="64" t="s">
        <v>13</v>
      </c>
      <c r="B40" s="61"/>
      <c r="C40" s="61"/>
      <c r="D40" s="62" t="s">
        <v>14</v>
      </c>
      <c r="E40" s="62"/>
      <c r="F40" s="62" t="s">
        <v>15</v>
      </c>
      <c r="G40" s="65"/>
      <c r="H40" s="65" t="s">
        <v>16</v>
      </c>
      <c r="I40" s="66"/>
      <c r="J40" s="89" t="s">
        <v>98</v>
      </c>
      <c r="K40" s="83"/>
      <c r="L40" s="62" t="s">
        <v>97</v>
      </c>
      <c r="M40" s="62"/>
      <c r="N40" s="85" t="s">
        <v>17</v>
      </c>
      <c r="O40" s="85"/>
      <c r="P40" s="63" t="s">
        <v>151</v>
      </c>
      <c r="Q40" s="63"/>
      <c r="R40" s="63"/>
      <c r="S40" s="63"/>
      <c r="T40" s="63"/>
      <c r="U40" s="63" t="s">
        <v>132</v>
      </c>
      <c r="V40" s="63"/>
      <c r="W40" s="63"/>
      <c r="X40" s="63"/>
      <c r="Y40" s="63"/>
      <c r="Z40" s="63" t="s">
        <v>138</v>
      </c>
      <c r="AA40" s="63"/>
      <c r="AB40" s="63"/>
    </row>
    <row r="41" spans="1:28">
      <c r="A41" s="73"/>
      <c r="B41" s="70"/>
      <c r="C41" s="71"/>
      <c r="D41" s="5" t="s">
        <v>18</v>
      </c>
      <c r="E41" s="6" t="s">
        <v>19</v>
      </c>
      <c r="F41" s="6" t="s">
        <v>18</v>
      </c>
      <c r="G41" s="6" t="s">
        <v>19</v>
      </c>
      <c r="H41" s="7" t="s">
        <v>18</v>
      </c>
      <c r="I41" s="21" t="s">
        <v>19</v>
      </c>
      <c r="J41" s="7" t="s">
        <v>6</v>
      </c>
      <c r="K41" s="21" t="s">
        <v>7</v>
      </c>
      <c r="L41" s="6" t="s">
        <v>18</v>
      </c>
      <c r="M41" s="6" t="s">
        <v>19</v>
      </c>
      <c r="N41" s="6" t="s">
        <v>18</v>
      </c>
      <c r="O41" s="6" t="s">
        <v>19</v>
      </c>
      <c r="P41" s="45" t="s">
        <v>127</v>
      </c>
      <c r="Q41" s="45" t="s">
        <v>128</v>
      </c>
      <c r="R41" s="45" t="s">
        <v>129</v>
      </c>
      <c r="S41" s="45" t="s">
        <v>130</v>
      </c>
      <c r="T41" s="45" t="s">
        <v>131</v>
      </c>
      <c r="U41" s="45" t="s">
        <v>133</v>
      </c>
      <c r="V41" s="45" t="s">
        <v>134</v>
      </c>
      <c r="W41" s="45" t="s">
        <v>135</v>
      </c>
      <c r="X41" s="45" t="s">
        <v>136</v>
      </c>
      <c r="Y41" s="45" t="s">
        <v>137</v>
      </c>
      <c r="Z41" s="45" t="s">
        <v>139</v>
      </c>
      <c r="AA41" s="45" t="s">
        <v>140</v>
      </c>
      <c r="AB41" s="45" t="s">
        <v>2</v>
      </c>
    </row>
    <row r="42" spans="1:28">
      <c r="A42" s="61" t="s">
        <v>48</v>
      </c>
      <c r="B42" s="61"/>
      <c r="C42" s="61"/>
      <c r="D42" s="8">
        <v>0</v>
      </c>
      <c r="E42" s="8">
        <v>0</v>
      </c>
      <c r="F42" s="8">
        <v>54</v>
      </c>
      <c r="G42" s="8">
        <v>0</v>
      </c>
      <c r="H42" s="8">
        <v>0</v>
      </c>
      <c r="I42" s="9">
        <v>0</v>
      </c>
      <c r="J42" s="9">
        <v>0</v>
      </c>
      <c r="K42" s="9">
        <v>0</v>
      </c>
      <c r="L42" s="8">
        <v>0</v>
      </c>
      <c r="M42" s="8">
        <v>0</v>
      </c>
      <c r="N42" s="8">
        <f>SUM(D42,F42,H42,J42,L42)</f>
        <v>54</v>
      </c>
      <c r="O42" s="8">
        <f>SUM(E42,G42,I42,K42,M42)</f>
        <v>0</v>
      </c>
      <c r="P42" s="48">
        <v>54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54</v>
      </c>
      <c r="W42" s="48">
        <v>0</v>
      </c>
      <c r="X42" s="48">
        <v>0</v>
      </c>
      <c r="Y42" s="48">
        <v>0</v>
      </c>
      <c r="Z42" s="48">
        <v>0</v>
      </c>
      <c r="AA42" s="48">
        <v>54</v>
      </c>
      <c r="AB42" s="48">
        <v>0</v>
      </c>
    </row>
    <row r="43" spans="1:28">
      <c r="A43" s="61" t="s">
        <v>49</v>
      </c>
      <c r="B43" s="61"/>
      <c r="C43" s="61"/>
      <c r="D43" s="8">
        <v>1</v>
      </c>
      <c r="E43" s="8">
        <v>0</v>
      </c>
      <c r="F43" s="8">
        <v>43</v>
      </c>
      <c r="G43" s="8">
        <v>3</v>
      </c>
      <c r="H43" s="8">
        <v>0</v>
      </c>
      <c r="I43" s="14">
        <v>0</v>
      </c>
      <c r="J43" s="14">
        <v>4</v>
      </c>
      <c r="K43" s="14">
        <v>1</v>
      </c>
      <c r="L43" s="8">
        <v>0</v>
      </c>
      <c r="M43" s="8">
        <v>0</v>
      </c>
      <c r="N43" s="8">
        <f t="shared" ref="N43:N44" si="8">SUM(D43,F43,H43,J43,L43)</f>
        <v>48</v>
      </c>
      <c r="O43" s="8">
        <f t="shared" ref="O43:O44" si="9">SUM(E43,G43,I43,K43,M43)</f>
        <v>4</v>
      </c>
      <c r="P43" s="46">
        <v>3</v>
      </c>
      <c r="Q43" s="46">
        <v>42</v>
      </c>
      <c r="R43" s="46">
        <v>3</v>
      </c>
      <c r="S43" s="46">
        <v>0</v>
      </c>
      <c r="T43" s="46">
        <v>0</v>
      </c>
      <c r="U43" s="46">
        <v>2</v>
      </c>
      <c r="V43" s="46">
        <v>30</v>
      </c>
      <c r="W43" s="46">
        <v>16</v>
      </c>
      <c r="X43" s="46">
        <v>0</v>
      </c>
      <c r="Y43" s="46">
        <v>0</v>
      </c>
      <c r="Z43" s="46">
        <v>0</v>
      </c>
      <c r="AA43" s="46">
        <v>52</v>
      </c>
      <c r="AB43" s="46">
        <v>1</v>
      </c>
    </row>
    <row r="44" spans="1:28">
      <c r="A44" s="61" t="s">
        <v>50</v>
      </c>
      <c r="B44" s="61"/>
      <c r="C44" s="61"/>
      <c r="D44" s="8">
        <v>1</v>
      </c>
      <c r="E44" s="8">
        <v>0</v>
      </c>
      <c r="F44" s="8">
        <v>8</v>
      </c>
      <c r="G44" s="8">
        <v>2</v>
      </c>
      <c r="H44" s="8">
        <v>1</v>
      </c>
      <c r="I44" s="8">
        <v>0</v>
      </c>
      <c r="J44" s="8">
        <v>0</v>
      </c>
      <c r="K44" s="8">
        <v>1</v>
      </c>
      <c r="L44" s="8">
        <v>0</v>
      </c>
      <c r="M44" s="8">
        <v>0</v>
      </c>
      <c r="N44" s="8">
        <f t="shared" si="8"/>
        <v>10</v>
      </c>
      <c r="O44" s="8">
        <f t="shared" si="9"/>
        <v>3</v>
      </c>
      <c r="P44" s="46">
        <v>15</v>
      </c>
      <c r="Q44" s="46">
        <v>3</v>
      </c>
      <c r="R44" s="46">
        <v>0</v>
      </c>
      <c r="S44" s="46">
        <v>0</v>
      </c>
      <c r="T44" s="46">
        <v>1</v>
      </c>
      <c r="U44" s="46">
        <v>1</v>
      </c>
      <c r="V44" s="46">
        <v>15</v>
      </c>
      <c r="W44" s="46">
        <v>2</v>
      </c>
      <c r="X44" s="46">
        <v>1</v>
      </c>
      <c r="Y44" s="46">
        <v>0</v>
      </c>
      <c r="Z44" s="46">
        <v>0</v>
      </c>
      <c r="AA44" s="46">
        <v>19</v>
      </c>
      <c r="AB44" s="46">
        <v>0</v>
      </c>
    </row>
    <row r="45" spans="1:28">
      <c r="A45" s="73"/>
      <c r="B45" s="70"/>
      <c r="C45" s="71"/>
      <c r="D45" s="10">
        <f t="shared" ref="D45:O45" si="10">SUM(D42:D44)</f>
        <v>2</v>
      </c>
      <c r="E45" s="10">
        <f t="shared" si="10"/>
        <v>0</v>
      </c>
      <c r="F45" s="10">
        <f t="shared" si="10"/>
        <v>105</v>
      </c>
      <c r="G45" s="10">
        <f t="shared" si="10"/>
        <v>5</v>
      </c>
      <c r="H45" s="10">
        <f t="shared" si="10"/>
        <v>1</v>
      </c>
      <c r="I45" s="10">
        <f t="shared" si="10"/>
        <v>0</v>
      </c>
      <c r="J45" s="10">
        <f t="shared" si="10"/>
        <v>4</v>
      </c>
      <c r="K45" s="10">
        <f t="shared" si="10"/>
        <v>2</v>
      </c>
      <c r="L45" s="10">
        <f t="shared" si="10"/>
        <v>0</v>
      </c>
      <c r="M45" s="10">
        <f t="shared" si="10"/>
        <v>0</v>
      </c>
      <c r="N45" s="10">
        <f t="shared" si="10"/>
        <v>112</v>
      </c>
      <c r="O45" s="10">
        <f t="shared" si="10"/>
        <v>7</v>
      </c>
      <c r="P45" s="49">
        <f t="shared" ref="P45:AB45" si="11">SUM(P42:P44)</f>
        <v>72</v>
      </c>
      <c r="Q45" s="49">
        <f t="shared" si="11"/>
        <v>45</v>
      </c>
      <c r="R45" s="49">
        <f t="shared" si="11"/>
        <v>3</v>
      </c>
      <c r="S45" s="49">
        <f t="shared" si="11"/>
        <v>0</v>
      </c>
      <c r="T45" s="49">
        <f t="shared" si="11"/>
        <v>1</v>
      </c>
      <c r="U45" s="49">
        <f t="shared" si="11"/>
        <v>3</v>
      </c>
      <c r="V45" s="49">
        <f t="shared" si="11"/>
        <v>99</v>
      </c>
      <c r="W45" s="49">
        <f t="shared" si="11"/>
        <v>18</v>
      </c>
      <c r="X45" s="49">
        <f t="shared" si="11"/>
        <v>1</v>
      </c>
      <c r="Y45" s="49">
        <f t="shared" si="11"/>
        <v>0</v>
      </c>
      <c r="Z45" s="49">
        <f t="shared" si="11"/>
        <v>0</v>
      </c>
      <c r="AA45" s="49">
        <f t="shared" si="11"/>
        <v>125</v>
      </c>
      <c r="AB45" s="49">
        <f t="shared" si="11"/>
        <v>1</v>
      </c>
    </row>
    <row r="46" spans="1:28">
      <c r="D46" s="80">
        <f>SUM(D45:E45)</f>
        <v>2</v>
      </c>
      <c r="E46" s="80"/>
      <c r="F46" s="80">
        <f t="shared" ref="F46" si="12">SUM(F45:G45)</f>
        <v>110</v>
      </c>
      <c r="G46" s="80"/>
      <c r="H46" s="80">
        <f t="shared" ref="H46" si="13">SUM(H45:I45)</f>
        <v>1</v>
      </c>
      <c r="I46" s="80"/>
      <c r="J46" s="80">
        <f t="shared" ref="J46" si="14">SUM(J45:K45)</f>
        <v>6</v>
      </c>
      <c r="K46" s="80"/>
      <c r="L46" s="80">
        <f t="shared" ref="L46" si="15">SUM(L45:M45)</f>
        <v>0</v>
      </c>
      <c r="M46" s="80"/>
      <c r="P46" s="82">
        <f>SUM(P45:T45)</f>
        <v>121</v>
      </c>
      <c r="Q46" s="84"/>
      <c r="R46" s="84"/>
      <c r="S46" s="84"/>
      <c r="T46" s="83"/>
      <c r="U46" s="82">
        <f>SUM(U45:Y45)</f>
        <v>121</v>
      </c>
      <c r="V46" s="84"/>
      <c r="W46" s="84"/>
      <c r="X46" s="84"/>
      <c r="Y46" s="83"/>
      <c r="Z46" s="82">
        <f>SUM(Z45:AB45)</f>
        <v>126</v>
      </c>
      <c r="AA46" s="84"/>
      <c r="AB46" s="84"/>
    </row>
    <row r="47" spans="1:28">
      <c r="D47" s="56"/>
      <c r="E47" s="56"/>
      <c r="F47" s="56"/>
      <c r="G47" s="56"/>
      <c r="H47" s="56"/>
      <c r="I47" s="56"/>
      <c r="J47" s="56"/>
      <c r="K47" s="56"/>
      <c r="L47" s="56"/>
      <c r="M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77" spans="1:28" s="4" customFormat="1" ht="21">
      <c r="A77" s="79" t="s">
        <v>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1"/>
      <c r="N77" s="2"/>
      <c r="O77" s="2"/>
      <c r="P77" s="2"/>
      <c r="Q77" s="2"/>
      <c r="R77" s="2"/>
      <c r="S77" s="3"/>
      <c r="T77" s="3"/>
      <c r="U77" s="3"/>
      <c r="V77" s="3"/>
      <c r="W77" s="3"/>
      <c r="X77" s="3"/>
      <c r="Y77" s="3"/>
      <c r="Z77" s="3"/>
      <c r="AA77" s="3"/>
    </row>
    <row r="78" spans="1:28">
      <c r="A78" s="64" t="s">
        <v>27</v>
      </c>
      <c r="B78" s="61"/>
      <c r="C78" s="61"/>
      <c r="D78" s="62" t="s">
        <v>14</v>
      </c>
      <c r="E78" s="62"/>
      <c r="F78" s="62" t="s">
        <v>15</v>
      </c>
      <c r="G78" s="65"/>
      <c r="H78" s="65" t="s">
        <v>16</v>
      </c>
      <c r="I78" s="66"/>
      <c r="J78" s="89" t="s">
        <v>98</v>
      </c>
      <c r="K78" s="83"/>
      <c r="L78" s="62" t="s">
        <v>97</v>
      </c>
      <c r="M78" s="62"/>
      <c r="N78" s="85" t="s">
        <v>17</v>
      </c>
      <c r="O78" s="85"/>
      <c r="P78" s="63" t="s">
        <v>151</v>
      </c>
      <c r="Q78" s="63"/>
      <c r="R78" s="63"/>
      <c r="S78" s="63"/>
      <c r="T78" s="63"/>
      <c r="U78" s="63" t="s">
        <v>132</v>
      </c>
      <c r="V78" s="63"/>
      <c r="W78" s="63"/>
      <c r="X78" s="63"/>
      <c r="Y78" s="63"/>
      <c r="Z78" s="63" t="s">
        <v>138</v>
      </c>
      <c r="AA78" s="63"/>
      <c r="AB78" s="63"/>
    </row>
    <row r="79" spans="1:28">
      <c r="A79" s="73"/>
      <c r="B79" s="70"/>
      <c r="C79" s="71"/>
      <c r="D79" s="5" t="s">
        <v>18</v>
      </c>
      <c r="E79" s="6" t="s">
        <v>19</v>
      </c>
      <c r="F79" s="6" t="s">
        <v>18</v>
      </c>
      <c r="G79" s="6" t="s">
        <v>19</v>
      </c>
      <c r="H79" s="7" t="s">
        <v>18</v>
      </c>
      <c r="I79" s="21" t="s">
        <v>19</v>
      </c>
      <c r="J79" s="7" t="s">
        <v>6</v>
      </c>
      <c r="K79" s="21" t="s">
        <v>7</v>
      </c>
      <c r="L79" s="6" t="s">
        <v>18</v>
      </c>
      <c r="M79" s="6" t="s">
        <v>19</v>
      </c>
      <c r="N79" s="6" t="s">
        <v>18</v>
      </c>
      <c r="O79" s="6" t="s">
        <v>19</v>
      </c>
      <c r="P79" s="45" t="s">
        <v>127</v>
      </c>
      <c r="Q79" s="45" t="s">
        <v>128</v>
      </c>
      <c r="R79" s="45" t="s">
        <v>129</v>
      </c>
      <c r="S79" s="45" t="s">
        <v>130</v>
      </c>
      <c r="T79" s="45" t="s">
        <v>131</v>
      </c>
      <c r="U79" s="45" t="s">
        <v>133</v>
      </c>
      <c r="V79" s="45" t="s">
        <v>134</v>
      </c>
      <c r="W79" s="45" t="s">
        <v>135</v>
      </c>
      <c r="X79" s="45" t="s">
        <v>136</v>
      </c>
      <c r="Y79" s="45" t="s">
        <v>137</v>
      </c>
      <c r="Z79" s="45" t="s">
        <v>139</v>
      </c>
      <c r="AA79" s="45" t="s">
        <v>140</v>
      </c>
      <c r="AB79" s="45" t="s">
        <v>2</v>
      </c>
    </row>
    <row r="80" spans="1:28">
      <c r="A80" s="61" t="s">
        <v>51</v>
      </c>
      <c r="B80" s="61"/>
      <c r="C80" s="61"/>
      <c r="D80" s="18">
        <v>0</v>
      </c>
      <c r="E80" s="18">
        <v>0</v>
      </c>
      <c r="F80" s="18">
        <v>4</v>
      </c>
      <c r="G80" s="18">
        <v>11</v>
      </c>
      <c r="H80" s="19">
        <v>0</v>
      </c>
      <c r="I80" s="17">
        <v>0</v>
      </c>
      <c r="J80" s="17">
        <v>1</v>
      </c>
      <c r="K80" s="17">
        <v>0</v>
      </c>
      <c r="L80" s="18">
        <v>1</v>
      </c>
      <c r="M80" s="18">
        <v>1</v>
      </c>
      <c r="N80" s="18">
        <f>SUM(D80,F80,H80,J80,L80)</f>
        <v>6</v>
      </c>
      <c r="O80" s="18">
        <f>SUM(E80,G80,I80,K80,M80)</f>
        <v>12</v>
      </c>
      <c r="P80" s="48">
        <v>14</v>
      </c>
      <c r="Q80" s="48">
        <v>1</v>
      </c>
      <c r="R80" s="48">
        <v>0</v>
      </c>
      <c r="S80" s="48">
        <v>0</v>
      </c>
      <c r="T80" s="48">
        <v>0</v>
      </c>
      <c r="U80" s="48">
        <v>11</v>
      </c>
      <c r="V80" s="48">
        <v>4</v>
      </c>
      <c r="W80" s="48">
        <v>0</v>
      </c>
      <c r="X80" s="48">
        <v>0</v>
      </c>
      <c r="Y80" s="48">
        <v>0</v>
      </c>
      <c r="Z80" s="48">
        <v>0</v>
      </c>
      <c r="AA80" s="48">
        <v>15</v>
      </c>
      <c r="AB80" s="48">
        <v>0</v>
      </c>
    </row>
    <row r="81" spans="1:28">
      <c r="A81" s="61" t="s">
        <v>52</v>
      </c>
      <c r="B81" s="61"/>
      <c r="C81" s="61"/>
      <c r="D81" s="8">
        <v>0</v>
      </c>
      <c r="E81" s="8">
        <v>0</v>
      </c>
      <c r="F81" s="8">
        <v>7</v>
      </c>
      <c r="G81" s="8">
        <v>13</v>
      </c>
      <c r="H81" s="8">
        <v>0</v>
      </c>
      <c r="I81" s="9">
        <v>0</v>
      </c>
      <c r="J81" s="9">
        <v>0</v>
      </c>
      <c r="K81" s="9">
        <v>3</v>
      </c>
      <c r="L81" s="8">
        <v>1</v>
      </c>
      <c r="M81" s="8">
        <v>1</v>
      </c>
      <c r="N81" s="18">
        <f t="shared" ref="N81:N86" si="16">SUM(D81,F81,H81,J81,L81)</f>
        <v>8</v>
      </c>
      <c r="O81" s="18">
        <f t="shared" ref="O81:O86" si="17">SUM(E81,G81,I81,K81,M81)</f>
        <v>17</v>
      </c>
      <c r="P81" s="46">
        <v>1</v>
      </c>
      <c r="Q81" s="46">
        <v>23</v>
      </c>
      <c r="R81" s="46">
        <v>2</v>
      </c>
      <c r="S81" s="46">
        <v>1</v>
      </c>
      <c r="T81" s="46">
        <v>0</v>
      </c>
      <c r="U81" s="46">
        <v>1</v>
      </c>
      <c r="V81" s="46">
        <v>26</v>
      </c>
      <c r="W81" s="46">
        <v>0</v>
      </c>
      <c r="X81" s="46">
        <v>0</v>
      </c>
      <c r="Y81" s="46">
        <v>0</v>
      </c>
      <c r="Z81" s="46">
        <v>0</v>
      </c>
      <c r="AA81" s="46">
        <v>27</v>
      </c>
      <c r="AB81" s="46">
        <v>0</v>
      </c>
    </row>
    <row r="82" spans="1:28">
      <c r="A82" s="61" t="s">
        <v>53</v>
      </c>
      <c r="B82" s="61"/>
      <c r="C82" s="61"/>
      <c r="D82" s="8">
        <v>1</v>
      </c>
      <c r="E82" s="8">
        <v>0</v>
      </c>
      <c r="F82" s="8">
        <v>4</v>
      </c>
      <c r="G82" s="8">
        <v>13</v>
      </c>
      <c r="H82" s="8">
        <v>0</v>
      </c>
      <c r="I82" s="14">
        <v>0</v>
      </c>
      <c r="J82" s="14">
        <v>2</v>
      </c>
      <c r="K82" s="14">
        <v>0</v>
      </c>
      <c r="L82" s="8">
        <v>4</v>
      </c>
      <c r="M82" s="8">
        <v>4</v>
      </c>
      <c r="N82" s="18">
        <f t="shared" si="16"/>
        <v>11</v>
      </c>
      <c r="O82" s="18">
        <f t="shared" si="17"/>
        <v>17</v>
      </c>
      <c r="P82" s="46">
        <v>5</v>
      </c>
      <c r="Q82" s="46">
        <v>9</v>
      </c>
      <c r="R82" s="46">
        <v>3</v>
      </c>
      <c r="S82" s="46">
        <v>0</v>
      </c>
      <c r="T82" s="46">
        <v>0</v>
      </c>
      <c r="U82" s="46">
        <v>4</v>
      </c>
      <c r="V82" s="46">
        <v>10</v>
      </c>
      <c r="W82" s="46">
        <v>2</v>
      </c>
      <c r="X82" s="46">
        <v>0</v>
      </c>
      <c r="Y82" s="46">
        <v>0</v>
      </c>
      <c r="Z82" s="46">
        <v>1</v>
      </c>
      <c r="AA82" s="46">
        <v>22</v>
      </c>
      <c r="AB82" s="46">
        <v>0</v>
      </c>
    </row>
    <row r="83" spans="1:28">
      <c r="A83" s="61" t="s">
        <v>54</v>
      </c>
      <c r="B83" s="61"/>
      <c r="C83" s="61"/>
      <c r="D83" s="8">
        <v>0</v>
      </c>
      <c r="E83" s="8">
        <v>0</v>
      </c>
      <c r="F83" s="8">
        <v>12</v>
      </c>
      <c r="G83" s="8">
        <v>9</v>
      </c>
      <c r="H83" s="8">
        <v>0</v>
      </c>
      <c r="I83" s="8">
        <v>0</v>
      </c>
      <c r="J83" s="8">
        <v>0</v>
      </c>
      <c r="K83" s="8">
        <v>0</v>
      </c>
      <c r="L83" s="8">
        <v>2</v>
      </c>
      <c r="M83" s="8">
        <v>0</v>
      </c>
      <c r="N83" s="18">
        <f t="shared" si="16"/>
        <v>14</v>
      </c>
      <c r="O83" s="18">
        <f t="shared" si="17"/>
        <v>9</v>
      </c>
      <c r="P83" s="46">
        <v>21</v>
      </c>
      <c r="Q83" s="46">
        <v>0</v>
      </c>
      <c r="R83" s="46">
        <v>0</v>
      </c>
      <c r="S83" s="46">
        <v>0</v>
      </c>
      <c r="T83" s="46">
        <v>0</v>
      </c>
      <c r="U83" s="46">
        <v>21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21</v>
      </c>
      <c r="AB83" s="46">
        <v>0</v>
      </c>
    </row>
    <row r="84" spans="1:28">
      <c r="A84" s="61" t="s">
        <v>55</v>
      </c>
      <c r="B84" s="61"/>
      <c r="C84" s="61"/>
      <c r="D84" s="8">
        <v>0</v>
      </c>
      <c r="E84" s="8">
        <v>0</v>
      </c>
      <c r="F84" s="8">
        <v>11</v>
      </c>
      <c r="G84" s="8">
        <v>6</v>
      </c>
      <c r="H84" s="8">
        <v>0</v>
      </c>
      <c r="I84" s="8">
        <v>0</v>
      </c>
      <c r="J84" s="8">
        <v>1</v>
      </c>
      <c r="K84" s="8">
        <v>2</v>
      </c>
      <c r="L84" s="8">
        <v>3</v>
      </c>
      <c r="M84" s="8">
        <v>1</v>
      </c>
      <c r="N84" s="18">
        <f t="shared" si="16"/>
        <v>15</v>
      </c>
      <c r="O84" s="18">
        <f t="shared" si="17"/>
        <v>9</v>
      </c>
      <c r="P84" s="46">
        <v>13</v>
      </c>
      <c r="Q84" s="46">
        <v>3</v>
      </c>
      <c r="R84" s="46">
        <v>2</v>
      </c>
      <c r="S84" s="46">
        <v>3</v>
      </c>
      <c r="T84" s="46">
        <v>0</v>
      </c>
      <c r="U84" s="46">
        <v>18</v>
      </c>
      <c r="V84" s="46">
        <v>0</v>
      </c>
      <c r="W84" s="46">
        <v>0</v>
      </c>
      <c r="X84" s="46">
        <v>2</v>
      </c>
      <c r="Y84" s="46">
        <v>0</v>
      </c>
      <c r="Z84" s="46">
        <v>0</v>
      </c>
      <c r="AA84" s="46">
        <v>24</v>
      </c>
      <c r="AB84" s="46">
        <v>0</v>
      </c>
    </row>
    <row r="85" spans="1:28">
      <c r="A85" s="61" t="s">
        <v>56</v>
      </c>
      <c r="B85" s="61"/>
      <c r="C85" s="61"/>
      <c r="D85" s="15">
        <v>1</v>
      </c>
      <c r="E85" s="15">
        <v>0</v>
      </c>
      <c r="F85" s="15">
        <v>3</v>
      </c>
      <c r="G85" s="15">
        <v>12</v>
      </c>
      <c r="H85" s="15">
        <v>0</v>
      </c>
      <c r="I85" s="15">
        <v>0</v>
      </c>
      <c r="J85" s="15">
        <v>0</v>
      </c>
      <c r="K85" s="15">
        <v>1</v>
      </c>
      <c r="L85" s="15">
        <v>1</v>
      </c>
      <c r="M85" s="15">
        <v>0</v>
      </c>
      <c r="N85" s="18">
        <f t="shared" si="16"/>
        <v>5</v>
      </c>
      <c r="O85" s="18">
        <f t="shared" si="17"/>
        <v>13</v>
      </c>
      <c r="P85" s="46">
        <v>16</v>
      </c>
      <c r="Q85" s="46">
        <v>0</v>
      </c>
      <c r="R85" s="46">
        <v>2</v>
      </c>
      <c r="S85" s="46">
        <v>0</v>
      </c>
      <c r="T85" s="46">
        <v>0</v>
      </c>
      <c r="U85" s="46">
        <v>15</v>
      </c>
      <c r="V85" s="46">
        <v>1</v>
      </c>
      <c r="W85" s="46">
        <v>2</v>
      </c>
      <c r="X85" s="46">
        <v>0</v>
      </c>
      <c r="Y85" s="46">
        <v>0</v>
      </c>
      <c r="Z85" s="46">
        <v>0</v>
      </c>
      <c r="AA85" s="46">
        <v>17</v>
      </c>
      <c r="AB85" s="46">
        <v>1</v>
      </c>
    </row>
    <row r="86" spans="1:28">
      <c r="A86" s="61" t="s">
        <v>57</v>
      </c>
      <c r="B86" s="61"/>
      <c r="C86" s="61"/>
      <c r="D86" s="8">
        <v>0</v>
      </c>
      <c r="E86" s="8">
        <v>0</v>
      </c>
      <c r="F86" s="8">
        <v>16</v>
      </c>
      <c r="G86" s="8">
        <v>10</v>
      </c>
      <c r="H86" s="8">
        <v>0</v>
      </c>
      <c r="I86" s="8">
        <v>0</v>
      </c>
      <c r="J86" s="8">
        <v>0</v>
      </c>
      <c r="K86" s="8">
        <v>0</v>
      </c>
      <c r="L86" s="8">
        <v>3</v>
      </c>
      <c r="M86" s="8">
        <v>2</v>
      </c>
      <c r="N86" s="18">
        <f t="shared" si="16"/>
        <v>19</v>
      </c>
      <c r="O86" s="18">
        <f t="shared" si="17"/>
        <v>12</v>
      </c>
      <c r="P86" s="46">
        <v>12</v>
      </c>
      <c r="Q86" s="46">
        <v>13</v>
      </c>
      <c r="R86" s="46">
        <v>2</v>
      </c>
      <c r="S86" s="46">
        <v>0</v>
      </c>
      <c r="T86" s="46">
        <v>0</v>
      </c>
      <c r="U86" s="46">
        <v>15</v>
      </c>
      <c r="V86" s="46">
        <v>12</v>
      </c>
      <c r="W86" s="46">
        <v>0</v>
      </c>
      <c r="X86" s="46">
        <v>0</v>
      </c>
      <c r="Y86" s="46">
        <v>0</v>
      </c>
      <c r="Z86" s="46">
        <v>0</v>
      </c>
      <c r="AA86" s="46">
        <v>31</v>
      </c>
      <c r="AB86" s="46">
        <v>0</v>
      </c>
    </row>
    <row r="87" spans="1:28">
      <c r="A87" s="73"/>
      <c r="B87" s="70"/>
      <c r="C87" s="71"/>
      <c r="D87" s="11">
        <f>SUM(D81:D86)</f>
        <v>2</v>
      </c>
      <c r="E87" s="11">
        <f t="shared" ref="E87:O87" si="18">SUM(E81:E86)</f>
        <v>0</v>
      </c>
      <c r="F87" s="11">
        <f t="shared" si="18"/>
        <v>53</v>
      </c>
      <c r="G87" s="11">
        <f t="shared" si="18"/>
        <v>63</v>
      </c>
      <c r="H87" s="11">
        <f t="shared" si="18"/>
        <v>0</v>
      </c>
      <c r="I87" s="11">
        <f t="shared" si="18"/>
        <v>0</v>
      </c>
      <c r="J87" s="11">
        <f t="shared" si="18"/>
        <v>3</v>
      </c>
      <c r="K87" s="11">
        <f t="shared" si="18"/>
        <v>6</v>
      </c>
      <c r="L87" s="11">
        <f t="shared" si="18"/>
        <v>14</v>
      </c>
      <c r="M87" s="11">
        <f t="shared" si="18"/>
        <v>8</v>
      </c>
      <c r="N87" s="11">
        <f t="shared" si="18"/>
        <v>72</v>
      </c>
      <c r="O87" s="39">
        <f t="shared" si="18"/>
        <v>77</v>
      </c>
      <c r="P87" s="39">
        <f t="shared" ref="P87:AB87" si="19">SUM(P80:P86)</f>
        <v>82</v>
      </c>
      <c r="Q87" s="39">
        <f t="shared" si="19"/>
        <v>49</v>
      </c>
      <c r="R87" s="39">
        <f t="shared" si="19"/>
        <v>11</v>
      </c>
      <c r="S87" s="39">
        <f t="shared" si="19"/>
        <v>4</v>
      </c>
      <c r="T87" s="39">
        <f t="shared" si="19"/>
        <v>0</v>
      </c>
      <c r="U87" s="39">
        <f t="shared" si="19"/>
        <v>85</v>
      </c>
      <c r="V87" s="39">
        <f t="shared" si="19"/>
        <v>53</v>
      </c>
      <c r="W87" s="39">
        <f t="shared" si="19"/>
        <v>4</v>
      </c>
      <c r="X87" s="39">
        <f t="shared" si="19"/>
        <v>2</v>
      </c>
      <c r="Y87" s="39">
        <f t="shared" si="19"/>
        <v>0</v>
      </c>
      <c r="Z87" s="39">
        <f t="shared" si="19"/>
        <v>1</v>
      </c>
      <c r="AA87" s="39">
        <f t="shared" si="19"/>
        <v>157</v>
      </c>
      <c r="AB87" s="39">
        <f t="shared" si="19"/>
        <v>1</v>
      </c>
    </row>
    <row r="88" spans="1:28">
      <c r="A88" s="26"/>
      <c r="B88" s="26"/>
      <c r="C88" s="26"/>
      <c r="D88" s="81">
        <f>SUM(D87:E87)</f>
        <v>2</v>
      </c>
      <c r="E88" s="81"/>
      <c r="F88" s="81">
        <f t="shared" ref="F88" si="20">SUM(F87:G87)</f>
        <v>116</v>
      </c>
      <c r="G88" s="81"/>
      <c r="H88" s="81">
        <f t="shared" ref="H88" si="21">SUM(H87:I87)</f>
        <v>0</v>
      </c>
      <c r="I88" s="81"/>
      <c r="J88" s="81">
        <f t="shared" ref="J88" si="22">SUM(J87:K87)</f>
        <v>9</v>
      </c>
      <c r="K88" s="81"/>
      <c r="L88" s="81">
        <f t="shared" ref="L88" si="23">SUM(L87:M87)</f>
        <v>22</v>
      </c>
      <c r="M88" s="81"/>
      <c r="N88" s="3"/>
      <c r="O88" s="3"/>
      <c r="P88" s="82">
        <f>SUM(P87:T87)</f>
        <v>146</v>
      </c>
      <c r="Q88" s="84"/>
      <c r="R88" s="84"/>
      <c r="S88" s="84"/>
      <c r="T88" s="83"/>
      <c r="U88" s="82">
        <f>SUM(U87:Y87)</f>
        <v>144</v>
      </c>
      <c r="V88" s="84"/>
      <c r="W88" s="84"/>
      <c r="X88" s="84"/>
      <c r="Y88" s="83"/>
      <c r="Z88" s="82">
        <f>SUM(Z87:AB87)</f>
        <v>159</v>
      </c>
      <c r="AA88" s="84"/>
      <c r="AB88" s="84"/>
    </row>
    <row r="89" spans="1:28">
      <c r="A89" s="26"/>
      <c r="B89" s="26"/>
      <c r="C89" s="2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28">
      <c r="A90" s="26"/>
      <c r="B90" s="26"/>
      <c r="C90" s="2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28">
      <c r="A91" s="26"/>
      <c r="B91" s="26"/>
      <c r="C91" s="2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28">
      <c r="A92" s="26"/>
      <c r="B92" s="26"/>
      <c r="C92" s="2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28">
      <c r="A93" s="26"/>
      <c r="B93" s="26"/>
      <c r="C93" s="2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28">
      <c r="A94" s="26"/>
      <c r="B94" s="26"/>
      <c r="C94" s="2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28">
      <c r="A95" s="26"/>
      <c r="B95" s="26"/>
      <c r="C95" s="2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28">
      <c r="A96" s="26"/>
      <c r="B96" s="26"/>
      <c r="C96" s="2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>
      <c r="A97" s="26"/>
      <c r="B97" s="26"/>
      <c r="C97" s="2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>
      <c r="A98" s="26"/>
      <c r="B98" s="26"/>
      <c r="C98" s="2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>
      <c r="A99" s="26"/>
      <c r="B99" s="26"/>
      <c r="C99" s="2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>
      <c r="A100" s="26"/>
      <c r="B100" s="26"/>
      <c r="C100" s="2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>
      <c r="A101" s="26"/>
      <c r="B101" s="26"/>
      <c r="C101" s="2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>
      <c r="A102" s="26"/>
      <c r="B102" s="26"/>
      <c r="C102" s="2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>
      <c r="A103" s="26"/>
      <c r="B103" s="26"/>
      <c r="C103" s="2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>
      <c r="A104" s="26"/>
      <c r="B104" s="26"/>
      <c r="C104" s="2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>
      <c r="A105" s="26"/>
      <c r="B105" s="26"/>
      <c r="C105" s="2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>
      <c r="A106" s="26"/>
      <c r="B106" s="26"/>
      <c r="C106" s="2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>
      <c r="A107" s="26"/>
      <c r="B107" s="26"/>
      <c r="C107" s="2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>
      <c r="A108" s="26"/>
      <c r="B108" s="26"/>
      <c r="C108" s="2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>
      <c r="A109" s="26"/>
      <c r="B109" s="26"/>
      <c r="C109" s="2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>
      <c r="A110" s="26"/>
      <c r="B110" s="26"/>
      <c r="C110" s="2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>
      <c r="A111" s="26"/>
      <c r="B111" s="26"/>
      <c r="C111" s="2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>
      <c r="A112" s="26"/>
      <c r="B112" s="26"/>
      <c r="C112" s="2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28">
      <c r="A113" s="26"/>
      <c r="B113" s="26"/>
      <c r="C113" s="2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28">
      <c r="A114" s="26"/>
      <c r="B114" s="26"/>
      <c r="C114" s="2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28">
      <c r="A115" s="26"/>
      <c r="B115" s="26"/>
      <c r="C115" s="2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7" spans="1:28" s="4" customFormat="1" ht="21">
      <c r="A117" s="79" t="s">
        <v>0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1"/>
      <c r="N117" s="2"/>
      <c r="O117" s="2"/>
      <c r="P117" s="2"/>
      <c r="Q117" s="2"/>
      <c r="R117" s="2"/>
      <c r="S117" s="3"/>
      <c r="T117" s="3"/>
      <c r="U117" s="3"/>
      <c r="V117" s="3"/>
      <c r="W117" s="3"/>
      <c r="X117" s="3"/>
      <c r="Y117" s="3"/>
      <c r="Z117" s="3"/>
      <c r="AA117" s="3"/>
    </row>
    <row r="118" spans="1:28">
      <c r="A118" s="64" t="s">
        <v>35</v>
      </c>
      <c r="B118" s="61"/>
      <c r="C118" s="61"/>
      <c r="D118" s="62" t="s">
        <v>14</v>
      </c>
      <c r="E118" s="62"/>
      <c r="F118" s="62" t="s">
        <v>15</v>
      </c>
      <c r="G118" s="65"/>
      <c r="H118" s="65" t="s">
        <v>16</v>
      </c>
      <c r="I118" s="66"/>
      <c r="J118" s="89" t="s">
        <v>98</v>
      </c>
      <c r="K118" s="83"/>
      <c r="L118" s="62" t="s">
        <v>97</v>
      </c>
      <c r="M118" s="62"/>
      <c r="N118" s="85" t="s">
        <v>17</v>
      </c>
      <c r="O118" s="85"/>
      <c r="P118" s="63" t="s">
        <v>151</v>
      </c>
      <c r="Q118" s="63"/>
      <c r="R118" s="63"/>
      <c r="S118" s="63"/>
      <c r="T118" s="63"/>
      <c r="U118" s="63" t="s">
        <v>132</v>
      </c>
      <c r="V118" s="63"/>
      <c r="W118" s="63"/>
      <c r="X118" s="63"/>
      <c r="Y118" s="63"/>
      <c r="Z118" s="63" t="s">
        <v>138</v>
      </c>
      <c r="AA118" s="63"/>
      <c r="AB118" s="63"/>
    </row>
    <row r="119" spans="1:28">
      <c r="A119" s="73"/>
      <c r="B119" s="70"/>
      <c r="C119" s="71"/>
      <c r="D119" s="5" t="s">
        <v>18</v>
      </c>
      <c r="E119" s="6" t="s">
        <v>19</v>
      </c>
      <c r="F119" s="6" t="s">
        <v>18</v>
      </c>
      <c r="G119" s="6" t="s">
        <v>19</v>
      </c>
      <c r="H119" s="7" t="s">
        <v>18</v>
      </c>
      <c r="I119" s="21" t="s">
        <v>19</v>
      </c>
      <c r="J119" s="7" t="s">
        <v>6</v>
      </c>
      <c r="K119" s="21" t="s">
        <v>7</v>
      </c>
      <c r="L119" s="6" t="s">
        <v>18</v>
      </c>
      <c r="M119" s="6" t="s">
        <v>19</v>
      </c>
      <c r="N119" s="6" t="s">
        <v>18</v>
      </c>
      <c r="O119" s="6" t="s">
        <v>19</v>
      </c>
      <c r="P119" s="45" t="s">
        <v>127</v>
      </c>
      <c r="Q119" s="45" t="s">
        <v>128</v>
      </c>
      <c r="R119" s="45" t="s">
        <v>129</v>
      </c>
      <c r="S119" s="45" t="s">
        <v>130</v>
      </c>
      <c r="T119" s="45" t="s">
        <v>131</v>
      </c>
      <c r="U119" s="45" t="s">
        <v>133</v>
      </c>
      <c r="V119" s="45" t="s">
        <v>134</v>
      </c>
      <c r="W119" s="45" t="s">
        <v>135</v>
      </c>
      <c r="X119" s="45" t="s">
        <v>136</v>
      </c>
      <c r="Y119" s="45" t="s">
        <v>137</v>
      </c>
      <c r="Z119" s="45" t="s">
        <v>139</v>
      </c>
      <c r="AA119" s="45" t="s">
        <v>140</v>
      </c>
      <c r="AB119" s="45" t="s">
        <v>2</v>
      </c>
    </row>
    <row r="120" spans="1:28">
      <c r="A120" s="61" t="s">
        <v>58</v>
      </c>
      <c r="B120" s="61"/>
      <c r="C120" s="61"/>
      <c r="D120" s="8">
        <v>0</v>
      </c>
      <c r="E120" s="8">
        <v>0</v>
      </c>
      <c r="F120" s="8">
        <v>7</v>
      </c>
      <c r="G120" s="8">
        <v>7</v>
      </c>
      <c r="H120" s="8">
        <v>0</v>
      </c>
      <c r="I120" s="9">
        <v>0</v>
      </c>
      <c r="J120" s="9">
        <v>0</v>
      </c>
      <c r="K120" s="9">
        <v>1</v>
      </c>
      <c r="L120" s="8">
        <v>0</v>
      </c>
      <c r="M120" s="8">
        <v>5</v>
      </c>
      <c r="N120" s="8">
        <f>SUM(D120,F120,H120,J120,L120)</f>
        <v>7</v>
      </c>
      <c r="O120" s="8">
        <f>SUM(E120,G120,I120,K120,M120)</f>
        <v>13</v>
      </c>
      <c r="P120" s="48">
        <v>3</v>
      </c>
      <c r="Q120" s="48">
        <v>8</v>
      </c>
      <c r="R120" s="48">
        <v>1</v>
      </c>
      <c r="S120" s="48">
        <v>1</v>
      </c>
      <c r="T120" s="48">
        <v>1</v>
      </c>
      <c r="U120" s="48">
        <v>1</v>
      </c>
      <c r="V120" s="48">
        <v>8</v>
      </c>
      <c r="W120" s="48">
        <v>4</v>
      </c>
      <c r="X120" s="48">
        <v>1</v>
      </c>
      <c r="Y120" s="48">
        <v>0</v>
      </c>
      <c r="Z120" s="48">
        <v>0</v>
      </c>
      <c r="AA120" s="48">
        <v>15</v>
      </c>
      <c r="AB120" s="48">
        <v>0</v>
      </c>
    </row>
    <row r="121" spans="1:28">
      <c r="A121" s="73"/>
      <c r="B121" s="70"/>
      <c r="C121" s="71"/>
      <c r="D121" s="11">
        <f t="shared" ref="D121:O121" si="24">SUM(D120:D120)</f>
        <v>0</v>
      </c>
      <c r="E121" s="11">
        <f t="shared" si="24"/>
        <v>0</v>
      </c>
      <c r="F121" s="11">
        <f t="shared" si="24"/>
        <v>7</v>
      </c>
      <c r="G121" s="11">
        <f t="shared" si="24"/>
        <v>7</v>
      </c>
      <c r="H121" s="11">
        <f t="shared" si="24"/>
        <v>0</v>
      </c>
      <c r="I121" s="11">
        <f t="shared" si="24"/>
        <v>0</v>
      </c>
      <c r="J121" s="11">
        <f t="shared" si="24"/>
        <v>0</v>
      </c>
      <c r="K121" s="11">
        <f t="shared" si="24"/>
        <v>1</v>
      </c>
      <c r="L121" s="11">
        <f t="shared" si="24"/>
        <v>0</v>
      </c>
      <c r="M121" s="11">
        <f t="shared" si="24"/>
        <v>5</v>
      </c>
      <c r="N121" s="11">
        <f t="shared" si="24"/>
        <v>7</v>
      </c>
      <c r="O121" s="11">
        <f t="shared" si="24"/>
        <v>13</v>
      </c>
      <c r="P121" s="55">
        <v>3</v>
      </c>
      <c r="Q121" s="55">
        <v>8</v>
      </c>
      <c r="R121" s="55">
        <v>1</v>
      </c>
      <c r="S121" s="55">
        <v>1</v>
      </c>
      <c r="T121" s="55">
        <v>1</v>
      </c>
      <c r="U121" s="55">
        <v>1</v>
      </c>
      <c r="V121" s="55">
        <v>8</v>
      </c>
      <c r="W121" s="55">
        <v>4</v>
      </c>
      <c r="X121" s="55">
        <v>1</v>
      </c>
      <c r="Y121" s="55">
        <v>0</v>
      </c>
      <c r="Z121" s="55">
        <v>0</v>
      </c>
      <c r="AA121" s="55">
        <v>15</v>
      </c>
      <c r="AB121" s="55">
        <v>0</v>
      </c>
    </row>
    <row r="122" spans="1:28">
      <c r="D122" s="80">
        <f>SUM(D121:E121)</f>
        <v>0</v>
      </c>
      <c r="E122" s="80"/>
      <c r="F122" s="80">
        <f t="shared" ref="F122" si="25">SUM(F121:G121)</f>
        <v>14</v>
      </c>
      <c r="G122" s="80"/>
      <c r="H122" s="80">
        <f t="shared" ref="H122" si="26">SUM(H121:I121)</f>
        <v>0</v>
      </c>
      <c r="I122" s="80"/>
      <c r="J122" s="80">
        <f t="shared" ref="J122" si="27">SUM(J121:K121)</f>
        <v>1</v>
      </c>
      <c r="K122" s="80"/>
      <c r="L122" s="80">
        <f t="shared" ref="L122" si="28">SUM(L121:M121)</f>
        <v>5</v>
      </c>
      <c r="M122" s="80"/>
      <c r="P122" s="82">
        <f>SUM(P121:T121)</f>
        <v>14</v>
      </c>
      <c r="Q122" s="84"/>
      <c r="R122" s="84"/>
      <c r="S122" s="84"/>
      <c r="T122" s="83"/>
      <c r="U122" s="82">
        <f>SUM(U121:Y121)</f>
        <v>14</v>
      </c>
      <c r="V122" s="84"/>
      <c r="W122" s="84"/>
      <c r="X122" s="84"/>
      <c r="Y122" s="83"/>
      <c r="Z122" s="82">
        <f>SUM(Z121:AB121)</f>
        <v>15</v>
      </c>
      <c r="AA122" s="84"/>
      <c r="AB122" s="84"/>
    </row>
  </sheetData>
  <mergeCells count="97">
    <mergeCell ref="Z11:AB11"/>
    <mergeCell ref="P122:T122"/>
    <mergeCell ref="U122:Y122"/>
    <mergeCell ref="Z122:AB122"/>
    <mergeCell ref="Z88:AB88"/>
    <mergeCell ref="Z46:AB46"/>
    <mergeCell ref="P11:T11"/>
    <mergeCell ref="U11:Y11"/>
    <mergeCell ref="P46:T46"/>
    <mergeCell ref="U46:Y46"/>
    <mergeCell ref="P88:T88"/>
    <mergeCell ref="U88:Y88"/>
    <mergeCell ref="P118:T118"/>
    <mergeCell ref="U118:Y118"/>
    <mergeCell ref="Z118:AB118"/>
    <mergeCell ref="P40:T40"/>
    <mergeCell ref="U40:Y40"/>
    <mergeCell ref="Z40:AB40"/>
    <mergeCell ref="P78:T78"/>
    <mergeCell ref="U78:Y78"/>
    <mergeCell ref="Z78:AB78"/>
    <mergeCell ref="P2:T2"/>
    <mergeCell ref="U2:Y2"/>
    <mergeCell ref="Z2:AB2"/>
    <mergeCell ref="D122:E122"/>
    <mergeCell ref="F122:G122"/>
    <mergeCell ref="H122:I122"/>
    <mergeCell ref="J122:K122"/>
    <mergeCell ref="L122:M122"/>
    <mergeCell ref="A77:L77"/>
    <mergeCell ref="A43:C43"/>
    <mergeCell ref="A45:C45"/>
    <mergeCell ref="A44:C44"/>
    <mergeCell ref="A40:C40"/>
    <mergeCell ref="A41:C41"/>
    <mergeCell ref="A42:C42"/>
    <mergeCell ref="D46:E46"/>
    <mergeCell ref="F46:G46"/>
    <mergeCell ref="H46:I46"/>
    <mergeCell ref="J46:K46"/>
    <mergeCell ref="L46:M46"/>
    <mergeCell ref="A121:C121"/>
    <mergeCell ref="A118:C118"/>
    <mergeCell ref="D118:E118"/>
    <mergeCell ref="A117:L117"/>
    <mergeCell ref="A84:C84"/>
    <mergeCell ref="A85:C85"/>
    <mergeCell ref="A86:C86"/>
    <mergeCell ref="A87:C87"/>
    <mergeCell ref="D88:E88"/>
    <mergeCell ref="F88:G88"/>
    <mergeCell ref="H88:I88"/>
    <mergeCell ref="J88:K88"/>
    <mergeCell ref="L88:M88"/>
    <mergeCell ref="N118:O118"/>
    <mergeCell ref="A119:C119"/>
    <mergeCell ref="A120:C120"/>
    <mergeCell ref="F118:G118"/>
    <mergeCell ref="H118:I118"/>
    <mergeCell ref="L118:M118"/>
    <mergeCell ref="J118:K118"/>
    <mergeCell ref="N78:O78"/>
    <mergeCell ref="A79:C79"/>
    <mergeCell ref="A80:C80"/>
    <mergeCell ref="A81:C81"/>
    <mergeCell ref="A83:C83"/>
    <mergeCell ref="A82:C82"/>
    <mergeCell ref="A78:C78"/>
    <mergeCell ref="D78:E78"/>
    <mergeCell ref="F78:G78"/>
    <mergeCell ref="H78:I78"/>
    <mergeCell ref="L78:M78"/>
    <mergeCell ref="J78:K78"/>
    <mergeCell ref="N2:O2"/>
    <mergeCell ref="D40:E40"/>
    <mergeCell ref="F40:G40"/>
    <mergeCell ref="H40:I40"/>
    <mergeCell ref="L40:M40"/>
    <mergeCell ref="N40:O40"/>
    <mergeCell ref="J40:K40"/>
    <mergeCell ref="D11:E11"/>
    <mergeCell ref="F11:G11"/>
    <mergeCell ref="H11:I11"/>
    <mergeCell ref="J11:K11"/>
    <mergeCell ref="L11:M11"/>
    <mergeCell ref="A3:C3"/>
    <mergeCell ref="A4:C4"/>
    <mergeCell ref="A10:C10"/>
    <mergeCell ref="A39:L39"/>
    <mergeCell ref="A1:L1"/>
    <mergeCell ref="A2:C2"/>
    <mergeCell ref="D2:E2"/>
    <mergeCell ref="F2:G2"/>
    <mergeCell ref="H2:I2"/>
    <mergeCell ref="L2:M2"/>
    <mergeCell ref="J2:K2"/>
    <mergeCell ref="A8:C8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6"/>
  <sheetViews>
    <sheetView topLeftCell="E134" workbookViewId="0">
      <selection activeCell="S156" sqref="S156"/>
    </sheetView>
  </sheetViews>
  <sheetFormatPr defaultRowHeight="16.5"/>
  <cols>
    <col min="4" max="5" width="6.25" customWidth="1"/>
    <col min="6" max="7" width="7" customWidth="1"/>
    <col min="8" max="11" width="6.625" customWidth="1"/>
    <col min="12" max="13" width="7.75" customWidth="1"/>
    <col min="14" max="20" width="7.625" customWidth="1"/>
  </cols>
  <sheetData>
    <row r="1" spans="1:28" s="4" customFormat="1" ht="2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</row>
    <row r="2" spans="1:28">
      <c r="A2" s="99" t="s">
        <v>1</v>
      </c>
      <c r="B2" s="93"/>
      <c r="C2" s="94"/>
      <c r="D2" s="65" t="s">
        <v>2</v>
      </c>
      <c r="E2" s="66"/>
      <c r="F2" s="65" t="s">
        <v>3</v>
      </c>
      <c r="G2" s="94"/>
      <c r="H2" s="65" t="s">
        <v>4</v>
      </c>
      <c r="I2" s="94"/>
      <c r="J2" s="65" t="s">
        <v>99</v>
      </c>
      <c r="K2" s="94"/>
      <c r="L2" s="65" t="s">
        <v>97</v>
      </c>
      <c r="M2" s="66"/>
      <c r="N2" s="68" t="s">
        <v>5</v>
      </c>
      <c r="O2" s="92"/>
      <c r="P2" s="90" t="s">
        <v>151</v>
      </c>
      <c r="Q2" s="91"/>
      <c r="R2" s="91"/>
      <c r="S2" s="91"/>
      <c r="T2" s="95"/>
      <c r="U2" s="90" t="s">
        <v>132</v>
      </c>
      <c r="V2" s="91"/>
      <c r="W2" s="91"/>
      <c r="X2" s="91"/>
      <c r="Y2" s="95"/>
      <c r="Z2" s="90" t="s">
        <v>138</v>
      </c>
      <c r="AA2" s="91"/>
      <c r="AB2" s="91"/>
    </row>
    <row r="3" spans="1:28">
      <c r="A3" s="73"/>
      <c r="B3" s="93"/>
      <c r="C3" s="94"/>
      <c r="D3" s="5" t="s">
        <v>6</v>
      </c>
      <c r="E3" s="6" t="s">
        <v>7</v>
      </c>
      <c r="F3" s="6" t="s">
        <v>6</v>
      </c>
      <c r="G3" s="6" t="s">
        <v>7</v>
      </c>
      <c r="H3" s="7" t="s">
        <v>6</v>
      </c>
      <c r="I3" s="22" t="s">
        <v>7</v>
      </c>
      <c r="J3" s="7" t="s">
        <v>6</v>
      </c>
      <c r="K3" s="22" t="s">
        <v>7</v>
      </c>
      <c r="L3" s="6" t="s">
        <v>6</v>
      </c>
      <c r="M3" s="6" t="s">
        <v>7</v>
      </c>
      <c r="N3" s="6" t="s">
        <v>6</v>
      </c>
      <c r="O3" s="36" t="s">
        <v>7</v>
      </c>
      <c r="P3" s="40" t="s">
        <v>127</v>
      </c>
      <c r="Q3" s="40" t="s">
        <v>128</v>
      </c>
      <c r="R3" s="40" t="s">
        <v>129</v>
      </c>
      <c r="S3" s="40" t="s">
        <v>130</v>
      </c>
      <c r="T3" s="40" t="s">
        <v>131</v>
      </c>
      <c r="U3" s="40" t="s">
        <v>133</v>
      </c>
      <c r="V3" s="40" t="s">
        <v>134</v>
      </c>
      <c r="W3" s="40" t="s">
        <v>135</v>
      </c>
      <c r="X3" s="40" t="s">
        <v>136</v>
      </c>
      <c r="Y3" s="40" t="s">
        <v>137</v>
      </c>
      <c r="Z3" s="40" t="s">
        <v>139</v>
      </c>
      <c r="AA3" s="40" t="s">
        <v>140</v>
      </c>
      <c r="AB3" s="40" t="s">
        <v>2</v>
      </c>
    </row>
    <row r="4" spans="1:28">
      <c r="A4" s="76" t="s">
        <v>67</v>
      </c>
      <c r="B4" s="93"/>
      <c r="C4" s="94"/>
      <c r="D4" s="16">
        <v>2</v>
      </c>
      <c r="E4" s="16">
        <v>1</v>
      </c>
      <c r="F4" s="16">
        <v>8</v>
      </c>
      <c r="G4" s="16">
        <v>6</v>
      </c>
      <c r="H4" s="16">
        <v>1</v>
      </c>
      <c r="I4" s="16">
        <v>0</v>
      </c>
      <c r="J4" s="16">
        <v>3</v>
      </c>
      <c r="K4" s="16">
        <v>1</v>
      </c>
      <c r="L4" s="16">
        <v>1</v>
      </c>
      <c r="M4" s="16">
        <v>5</v>
      </c>
      <c r="N4" s="16">
        <f>SUM(D4,F4,H4,J4,L4)</f>
        <v>15</v>
      </c>
      <c r="O4" s="37">
        <f>SUM(E4,G4,I4,K4,M4)</f>
        <v>13</v>
      </c>
      <c r="P4" s="39">
        <v>0</v>
      </c>
      <c r="Q4" s="39">
        <v>2</v>
      </c>
      <c r="R4" s="39">
        <v>3</v>
      </c>
      <c r="S4" s="39">
        <v>5</v>
      </c>
      <c r="T4" s="39">
        <v>1</v>
      </c>
      <c r="U4" s="46">
        <v>0</v>
      </c>
      <c r="V4" s="46">
        <v>1</v>
      </c>
      <c r="W4" s="46">
        <v>7</v>
      </c>
      <c r="X4" s="46">
        <v>3</v>
      </c>
      <c r="Y4" s="46">
        <v>0</v>
      </c>
      <c r="Z4" s="46">
        <v>10</v>
      </c>
      <c r="AA4" s="46">
        <v>2</v>
      </c>
      <c r="AB4" s="46">
        <v>0</v>
      </c>
    </row>
    <row r="5" spans="1:28">
      <c r="A5" s="76" t="s">
        <v>68</v>
      </c>
      <c r="B5" s="93"/>
      <c r="C5" s="94"/>
      <c r="D5" s="16">
        <v>0</v>
      </c>
      <c r="E5" s="16">
        <v>0</v>
      </c>
      <c r="F5" s="16">
        <v>19</v>
      </c>
      <c r="G5" s="16">
        <v>5</v>
      </c>
      <c r="H5" s="16">
        <v>0</v>
      </c>
      <c r="I5" s="16">
        <v>0</v>
      </c>
      <c r="J5" s="16">
        <v>0</v>
      </c>
      <c r="K5" s="16">
        <v>0</v>
      </c>
      <c r="L5" s="16">
        <v>17</v>
      </c>
      <c r="M5" s="16">
        <v>0</v>
      </c>
      <c r="N5" s="16">
        <f t="shared" ref="N5:N13" si="0">SUM(D5,F5,H5,J5,L5)</f>
        <v>36</v>
      </c>
      <c r="O5" s="37">
        <f t="shared" ref="O5:O13" si="1">SUM(E5,G5,I5,K5,M5)</f>
        <v>5</v>
      </c>
      <c r="P5" s="39">
        <v>0</v>
      </c>
      <c r="Q5" s="39">
        <v>6</v>
      </c>
      <c r="R5" s="39">
        <v>0</v>
      </c>
      <c r="S5" s="39">
        <v>1</v>
      </c>
      <c r="T5" s="39">
        <v>0</v>
      </c>
      <c r="U5" s="46">
        <v>1</v>
      </c>
      <c r="V5" s="46">
        <v>6</v>
      </c>
      <c r="W5" s="46">
        <v>0</v>
      </c>
      <c r="X5" s="46">
        <v>0</v>
      </c>
      <c r="Y5" s="46">
        <v>0</v>
      </c>
      <c r="Z5" s="46">
        <v>0</v>
      </c>
      <c r="AA5" s="46">
        <v>8</v>
      </c>
      <c r="AB5" s="46">
        <v>0</v>
      </c>
    </row>
    <row r="6" spans="1:28">
      <c r="A6" s="23" t="s">
        <v>59</v>
      </c>
      <c r="B6" s="24"/>
      <c r="C6" s="25"/>
      <c r="D6" s="8">
        <v>0</v>
      </c>
      <c r="E6" s="8">
        <v>0</v>
      </c>
      <c r="F6" s="8">
        <v>19</v>
      </c>
      <c r="G6" s="8">
        <v>6</v>
      </c>
      <c r="H6" s="8">
        <v>0</v>
      </c>
      <c r="I6" s="9">
        <v>0</v>
      </c>
      <c r="J6" s="9">
        <v>1</v>
      </c>
      <c r="K6" s="9">
        <v>0</v>
      </c>
      <c r="L6" s="8">
        <v>19</v>
      </c>
      <c r="M6" s="8">
        <v>2</v>
      </c>
      <c r="N6" s="16">
        <f t="shared" si="0"/>
        <v>39</v>
      </c>
      <c r="O6" s="37">
        <f t="shared" si="1"/>
        <v>8</v>
      </c>
      <c r="P6" s="39">
        <v>5</v>
      </c>
      <c r="Q6" s="39">
        <v>8</v>
      </c>
      <c r="R6" s="39">
        <v>3</v>
      </c>
      <c r="S6" s="39">
        <v>2</v>
      </c>
      <c r="T6" s="39">
        <v>8</v>
      </c>
      <c r="U6" s="46">
        <v>0</v>
      </c>
      <c r="V6" s="46">
        <v>26</v>
      </c>
      <c r="W6" s="46">
        <v>0</v>
      </c>
      <c r="X6" s="46">
        <v>0</v>
      </c>
      <c r="Y6" s="46">
        <v>0</v>
      </c>
      <c r="Z6" s="46">
        <v>0</v>
      </c>
      <c r="AA6" s="46">
        <v>26</v>
      </c>
      <c r="AB6" s="46">
        <v>0</v>
      </c>
    </row>
    <row r="7" spans="1:28">
      <c r="A7" s="76" t="s">
        <v>60</v>
      </c>
      <c r="B7" s="93"/>
      <c r="C7" s="94"/>
      <c r="D7" s="8">
        <v>1</v>
      </c>
      <c r="E7" s="8">
        <v>0</v>
      </c>
      <c r="F7" s="8">
        <v>15</v>
      </c>
      <c r="G7" s="8">
        <v>2</v>
      </c>
      <c r="H7" s="8">
        <v>0</v>
      </c>
      <c r="I7" s="8">
        <v>0</v>
      </c>
      <c r="J7" s="8">
        <v>1</v>
      </c>
      <c r="K7" s="8">
        <v>0</v>
      </c>
      <c r="L7" s="8">
        <v>23</v>
      </c>
      <c r="M7" s="8">
        <v>2</v>
      </c>
      <c r="N7" s="16">
        <f t="shared" si="0"/>
        <v>40</v>
      </c>
      <c r="O7" s="37">
        <f t="shared" si="1"/>
        <v>4</v>
      </c>
      <c r="P7" s="46">
        <v>0</v>
      </c>
      <c r="Q7" s="46">
        <v>13</v>
      </c>
      <c r="R7" s="46">
        <v>4</v>
      </c>
      <c r="S7" s="46">
        <v>0</v>
      </c>
      <c r="T7" s="46">
        <v>0</v>
      </c>
      <c r="U7" s="46">
        <v>0</v>
      </c>
      <c r="V7" s="46">
        <v>6</v>
      </c>
      <c r="W7" s="46">
        <v>11</v>
      </c>
      <c r="X7" s="46">
        <v>0</v>
      </c>
      <c r="Y7" s="46">
        <v>0</v>
      </c>
      <c r="Z7" s="46">
        <v>0</v>
      </c>
      <c r="AA7" s="46">
        <v>16</v>
      </c>
      <c r="AB7" s="46">
        <v>0</v>
      </c>
    </row>
    <row r="8" spans="1:28">
      <c r="A8" s="76" t="s">
        <v>61</v>
      </c>
      <c r="B8" s="93"/>
      <c r="C8" s="94"/>
      <c r="D8" s="8">
        <v>0</v>
      </c>
      <c r="E8" s="8">
        <v>0</v>
      </c>
      <c r="F8" s="8">
        <v>17</v>
      </c>
      <c r="G8" s="8">
        <v>6</v>
      </c>
      <c r="H8" s="8">
        <v>0</v>
      </c>
      <c r="I8" s="8">
        <v>0</v>
      </c>
      <c r="J8" s="8">
        <v>0</v>
      </c>
      <c r="K8" s="8">
        <v>0</v>
      </c>
      <c r="L8" s="8">
        <v>18</v>
      </c>
      <c r="M8" s="8">
        <v>6</v>
      </c>
      <c r="N8" s="16">
        <f t="shared" si="0"/>
        <v>35</v>
      </c>
      <c r="O8" s="37">
        <f t="shared" si="1"/>
        <v>12</v>
      </c>
      <c r="P8" s="39">
        <v>7</v>
      </c>
      <c r="Q8" s="39">
        <v>13</v>
      </c>
      <c r="R8" s="39">
        <v>18</v>
      </c>
      <c r="S8" s="39">
        <v>2</v>
      </c>
      <c r="T8" s="39">
        <v>2</v>
      </c>
      <c r="U8" s="46">
        <v>2</v>
      </c>
      <c r="V8" s="46">
        <v>20</v>
      </c>
      <c r="W8" s="46">
        <v>19</v>
      </c>
      <c r="X8" s="46">
        <v>0</v>
      </c>
      <c r="Y8" s="46">
        <v>0</v>
      </c>
      <c r="Z8" s="46">
        <v>28</v>
      </c>
      <c r="AA8" s="46">
        <v>2</v>
      </c>
      <c r="AB8" s="46">
        <v>0</v>
      </c>
    </row>
    <row r="9" spans="1:28">
      <c r="A9" s="76" t="s">
        <v>90</v>
      </c>
      <c r="B9" s="93"/>
      <c r="C9" s="94"/>
      <c r="D9" s="8">
        <v>0</v>
      </c>
      <c r="E9" s="8">
        <v>0</v>
      </c>
      <c r="F9" s="8">
        <v>17</v>
      </c>
      <c r="G9" s="8">
        <v>3</v>
      </c>
      <c r="H9" s="8">
        <v>0</v>
      </c>
      <c r="I9" s="8">
        <v>0</v>
      </c>
      <c r="J9" s="8">
        <v>0</v>
      </c>
      <c r="K9" s="8">
        <v>0</v>
      </c>
      <c r="L9" s="8">
        <v>14</v>
      </c>
      <c r="M9" s="8">
        <v>2</v>
      </c>
      <c r="N9" s="16">
        <f t="shared" si="0"/>
        <v>31</v>
      </c>
      <c r="O9" s="37">
        <f t="shared" si="1"/>
        <v>5</v>
      </c>
      <c r="P9" s="39">
        <v>5</v>
      </c>
      <c r="Q9" s="39">
        <v>10</v>
      </c>
      <c r="R9" s="39">
        <v>4</v>
      </c>
      <c r="S9" s="39">
        <v>1</v>
      </c>
      <c r="T9" s="39">
        <v>0</v>
      </c>
      <c r="U9" s="46">
        <v>3</v>
      </c>
      <c r="V9" s="46">
        <v>7</v>
      </c>
      <c r="W9" s="46">
        <v>10</v>
      </c>
      <c r="X9" s="46">
        <v>0</v>
      </c>
      <c r="Y9" s="46">
        <v>0</v>
      </c>
      <c r="Z9" s="46">
        <v>19</v>
      </c>
      <c r="AA9" s="46">
        <v>0</v>
      </c>
      <c r="AB9" s="46">
        <v>0</v>
      </c>
    </row>
    <row r="10" spans="1:28">
      <c r="A10" s="76" t="s">
        <v>91</v>
      </c>
      <c r="B10" s="93"/>
      <c r="C10" s="94"/>
      <c r="D10" s="8">
        <v>0</v>
      </c>
      <c r="E10" s="8">
        <v>0</v>
      </c>
      <c r="F10" s="8">
        <v>22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19</v>
      </c>
      <c r="M10" s="8">
        <v>0</v>
      </c>
      <c r="N10" s="16">
        <f t="shared" si="0"/>
        <v>41</v>
      </c>
      <c r="O10" s="37">
        <f t="shared" si="1"/>
        <v>1</v>
      </c>
      <c r="P10" s="39">
        <v>5</v>
      </c>
      <c r="Q10" s="39">
        <v>11</v>
      </c>
      <c r="R10" s="39">
        <v>5</v>
      </c>
      <c r="S10" s="39">
        <v>2</v>
      </c>
      <c r="T10" s="39">
        <v>0</v>
      </c>
      <c r="U10" s="46">
        <v>5</v>
      </c>
      <c r="V10" s="46">
        <v>10</v>
      </c>
      <c r="W10" s="46">
        <v>8</v>
      </c>
      <c r="X10" s="46">
        <v>0</v>
      </c>
      <c r="Y10" s="46">
        <v>0</v>
      </c>
      <c r="Z10" s="46">
        <v>0</v>
      </c>
      <c r="AA10" s="46">
        <v>23</v>
      </c>
      <c r="AB10" s="46">
        <v>0</v>
      </c>
    </row>
    <row r="11" spans="1:28">
      <c r="A11" s="76" t="s">
        <v>86</v>
      </c>
      <c r="B11" s="93"/>
      <c r="C11" s="94"/>
      <c r="D11" s="8">
        <v>0</v>
      </c>
      <c r="E11" s="8">
        <v>0</v>
      </c>
      <c r="F11" s="8">
        <v>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16">
        <f t="shared" si="0"/>
        <v>10</v>
      </c>
      <c r="O11" s="37">
        <f t="shared" si="1"/>
        <v>0</v>
      </c>
      <c r="P11" s="39">
        <v>0</v>
      </c>
      <c r="Q11" s="39">
        <v>4</v>
      </c>
      <c r="R11" s="39">
        <v>5</v>
      </c>
      <c r="S11" s="39">
        <v>0</v>
      </c>
      <c r="T11" s="39">
        <v>0</v>
      </c>
      <c r="U11" s="46">
        <v>0</v>
      </c>
      <c r="V11" s="46">
        <v>3</v>
      </c>
      <c r="W11" s="46">
        <v>6</v>
      </c>
      <c r="X11" s="46">
        <v>0</v>
      </c>
      <c r="Y11" s="46">
        <v>0</v>
      </c>
      <c r="Z11" s="46">
        <v>0</v>
      </c>
      <c r="AA11" s="46">
        <v>9</v>
      </c>
      <c r="AB11" s="46">
        <v>0</v>
      </c>
    </row>
    <row r="12" spans="1:28">
      <c r="A12" s="76" t="s">
        <v>85</v>
      </c>
      <c r="B12" s="93"/>
      <c r="C12" s="94"/>
      <c r="D12" s="8">
        <v>0</v>
      </c>
      <c r="E12" s="8">
        <v>0</v>
      </c>
      <c r="F12" s="8">
        <v>28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6">
        <f t="shared" si="0"/>
        <v>28</v>
      </c>
      <c r="O12" s="37">
        <f t="shared" si="1"/>
        <v>0</v>
      </c>
      <c r="P12" s="39">
        <v>4</v>
      </c>
      <c r="Q12" s="39">
        <v>12</v>
      </c>
      <c r="R12" s="39">
        <v>9</v>
      </c>
      <c r="S12" s="39">
        <v>0</v>
      </c>
      <c r="T12" s="39">
        <v>0</v>
      </c>
      <c r="U12" s="46">
        <v>0</v>
      </c>
      <c r="V12" s="46">
        <v>6</v>
      </c>
      <c r="W12" s="46">
        <v>19</v>
      </c>
      <c r="X12" s="46">
        <v>0</v>
      </c>
      <c r="Y12" s="46">
        <v>0</v>
      </c>
      <c r="Z12" s="46">
        <v>0</v>
      </c>
      <c r="AA12" s="46">
        <v>28</v>
      </c>
      <c r="AB12" s="46">
        <v>0</v>
      </c>
    </row>
    <row r="13" spans="1:28">
      <c r="A13" s="76" t="s">
        <v>84</v>
      </c>
      <c r="B13" s="93"/>
      <c r="C13" s="94"/>
      <c r="D13" s="8">
        <v>0</v>
      </c>
      <c r="E13" s="8">
        <v>0</v>
      </c>
      <c r="F13" s="8">
        <v>19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20</v>
      </c>
      <c r="M13" s="8">
        <v>0</v>
      </c>
      <c r="N13" s="16">
        <f t="shared" si="0"/>
        <v>41</v>
      </c>
      <c r="O13" s="37">
        <f t="shared" si="1"/>
        <v>0</v>
      </c>
      <c r="P13" s="39">
        <v>0</v>
      </c>
      <c r="Q13" s="39">
        <v>10</v>
      </c>
      <c r="R13" s="39">
        <v>9</v>
      </c>
      <c r="S13" s="39">
        <v>0</v>
      </c>
      <c r="T13" s="39">
        <v>0</v>
      </c>
      <c r="U13" s="46">
        <v>0</v>
      </c>
      <c r="V13" s="46">
        <v>10</v>
      </c>
      <c r="W13" s="46">
        <v>9</v>
      </c>
      <c r="X13" s="46">
        <v>0</v>
      </c>
      <c r="Y13" s="46">
        <v>0</v>
      </c>
      <c r="Z13" s="46">
        <v>21</v>
      </c>
      <c r="AA13" s="46">
        <v>0</v>
      </c>
      <c r="AB13" s="46">
        <v>0</v>
      </c>
    </row>
    <row r="14" spans="1:28">
      <c r="A14" s="73"/>
      <c r="B14" s="93"/>
      <c r="C14" s="94"/>
      <c r="D14" s="11">
        <f t="shared" ref="D14:O14" si="2">SUM(D4:D13)</f>
        <v>3</v>
      </c>
      <c r="E14" s="11">
        <f t="shared" si="2"/>
        <v>1</v>
      </c>
      <c r="F14" s="11">
        <f t="shared" si="2"/>
        <v>173</v>
      </c>
      <c r="G14" s="11">
        <f t="shared" si="2"/>
        <v>29</v>
      </c>
      <c r="H14" s="11">
        <f t="shared" si="2"/>
        <v>1</v>
      </c>
      <c r="I14" s="11">
        <f t="shared" si="2"/>
        <v>0</v>
      </c>
      <c r="J14" s="11">
        <f t="shared" si="2"/>
        <v>7</v>
      </c>
      <c r="K14" s="11">
        <f t="shared" si="2"/>
        <v>1</v>
      </c>
      <c r="L14" s="11">
        <f t="shared" si="2"/>
        <v>132</v>
      </c>
      <c r="M14" s="11">
        <f t="shared" si="2"/>
        <v>17</v>
      </c>
      <c r="N14" s="11">
        <f t="shared" si="2"/>
        <v>316</v>
      </c>
      <c r="O14" s="38">
        <f t="shared" si="2"/>
        <v>48</v>
      </c>
      <c r="P14" s="49">
        <f t="shared" ref="P14:AB14" si="3">SUM(P4:P13)</f>
        <v>26</v>
      </c>
      <c r="Q14" s="49">
        <f t="shared" si="3"/>
        <v>89</v>
      </c>
      <c r="R14" s="49">
        <f t="shared" si="3"/>
        <v>60</v>
      </c>
      <c r="S14" s="49">
        <f t="shared" si="3"/>
        <v>13</v>
      </c>
      <c r="T14" s="49">
        <f t="shared" si="3"/>
        <v>11</v>
      </c>
      <c r="U14" s="49">
        <f t="shared" si="3"/>
        <v>11</v>
      </c>
      <c r="V14" s="49">
        <f t="shared" si="3"/>
        <v>95</v>
      </c>
      <c r="W14" s="49">
        <f t="shared" si="3"/>
        <v>89</v>
      </c>
      <c r="X14" s="49">
        <f t="shared" si="3"/>
        <v>3</v>
      </c>
      <c r="Y14" s="49">
        <f t="shared" si="3"/>
        <v>0</v>
      </c>
      <c r="Z14" s="49">
        <f t="shared" si="3"/>
        <v>78</v>
      </c>
      <c r="AA14" s="49">
        <f t="shared" si="3"/>
        <v>114</v>
      </c>
      <c r="AB14" s="49">
        <f t="shared" si="3"/>
        <v>0</v>
      </c>
    </row>
    <row r="15" spans="1:28">
      <c r="D15" s="80">
        <f>SUM(D14:E14)</f>
        <v>4</v>
      </c>
      <c r="E15" s="80"/>
      <c r="F15" s="80">
        <f>SUM(F14:G14)</f>
        <v>202</v>
      </c>
      <c r="G15" s="80"/>
      <c r="H15" s="80">
        <f>SUM(H14:I14)</f>
        <v>1</v>
      </c>
      <c r="I15" s="80"/>
      <c r="J15" s="80">
        <f>SUM(J14:K14)</f>
        <v>8</v>
      </c>
      <c r="K15" s="80"/>
      <c r="L15" s="80">
        <f>SUM(L14:M14)</f>
        <v>149</v>
      </c>
      <c r="M15" s="80"/>
      <c r="P15" s="82">
        <f>SUM(P14:T14)</f>
        <v>199</v>
      </c>
      <c r="Q15" s="84"/>
      <c r="R15" s="84"/>
      <c r="S15" s="84"/>
      <c r="T15" s="83"/>
      <c r="U15" s="82">
        <f>SUM(U14:Y14)</f>
        <v>198</v>
      </c>
      <c r="V15" s="84"/>
      <c r="W15" s="84"/>
      <c r="X15" s="84"/>
      <c r="Y15" s="83"/>
      <c r="Z15" s="82">
        <f>SUM(Z14:AB14)</f>
        <v>192</v>
      </c>
      <c r="AA15" s="84"/>
      <c r="AB15" s="84"/>
    </row>
    <row r="45" spans="1:28" s="4" customFormat="1" ht="21">
      <c r="A45" s="79" t="s">
        <v>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1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</row>
    <row r="46" spans="1:28">
      <c r="A46" s="64" t="s">
        <v>13</v>
      </c>
      <c r="B46" s="61"/>
      <c r="C46" s="61"/>
      <c r="D46" s="62" t="s">
        <v>14</v>
      </c>
      <c r="E46" s="62"/>
      <c r="F46" s="62" t="s">
        <v>15</v>
      </c>
      <c r="G46" s="65"/>
      <c r="H46" s="65" t="s">
        <v>16</v>
      </c>
      <c r="I46" s="66"/>
      <c r="J46" s="65" t="s">
        <v>99</v>
      </c>
      <c r="K46" s="88"/>
      <c r="L46" s="62" t="s">
        <v>97</v>
      </c>
      <c r="M46" s="62"/>
      <c r="N46" s="85" t="s">
        <v>17</v>
      </c>
      <c r="O46" s="85"/>
      <c r="P46" s="90" t="s">
        <v>151</v>
      </c>
      <c r="Q46" s="91"/>
      <c r="R46" s="91"/>
      <c r="S46" s="91"/>
      <c r="T46" s="95"/>
      <c r="U46" s="90" t="s">
        <v>132</v>
      </c>
      <c r="V46" s="91"/>
      <c r="W46" s="91"/>
      <c r="X46" s="91"/>
      <c r="Y46" s="95"/>
      <c r="Z46" s="90" t="s">
        <v>138</v>
      </c>
      <c r="AA46" s="91"/>
      <c r="AB46" s="91"/>
    </row>
    <row r="47" spans="1:28">
      <c r="A47" s="73"/>
      <c r="B47" s="70"/>
      <c r="C47" s="71"/>
      <c r="D47" s="5" t="s">
        <v>18</v>
      </c>
      <c r="E47" s="6" t="s">
        <v>19</v>
      </c>
      <c r="F47" s="6" t="s">
        <v>18</v>
      </c>
      <c r="G47" s="6" t="s">
        <v>19</v>
      </c>
      <c r="H47" s="7" t="s">
        <v>18</v>
      </c>
      <c r="I47" s="22" t="s">
        <v>19</v>
      </c>
      <c r="J47" s="7" t="s">
        <v>6</v>
      </c>
      <c r="K47" s="22" t="s">
        <v>7</v>
      </c>
      <c r="L47" s="6" t="s">
        <v>18</v>
      </c>
      <c r="M47" s="6" t="s">
        <v>19</v>
      </c>
      <c r="N47" s="6" t="s">
        <v>18</v>
      </c>
      <c r="O47" s="6" t="s">
        <v>19</v>
      </c>
      <c r="P47" s="53" t="s">
        <v>127</v>
      </c>
      <c r="Q47" s="53" t="s">
        <v>128</v>
      </c>
      <c r="R47" s="53" t="s">
        <v>129</v>
      </c>
      <c r="S47" s="53" t="s">
        <v>130</v>
      </c>
      <c r="T47" s="53" t="s">
        <v>131</v>
      </c>
      <c r="U47" s="53" t="s">
        <v>133</v>
      </c>
      <c r="V47" s="53" t="s">
        <v>134</v>
      </c>
      <c r="W47" s="53" t="s">
        <v>135</v>
      </c>
      <c r="X47" s="53" t="s">
        <v>136</v>
      </c>
      <c r="Y47" s="53" t="s">
        <v>137</v>
      </c>
      <c r="Z47" s="53" t="s">
        <v>139</v>
      </c>
      <c r="AA47" s="53" t="s">
        <v>140</v>
      </c>
      <c r="AB47" s="53" t="s">
        <v>2</v>
      </c>
    </row>
    <row r="48" spans="1:28">
      <c r="A48" s="76" t="s">
        <v>62</v>
      </c>
      <c r="B48" s="77"/>
      <c r="C48" s="78"/>
      <c r="D48" s="8">
        <v>10</v>
      </c>
      <c r="E48" s="8">
        <v>0</v>
      </c>
      <c r="F48" s="8">
        <v>5</v>
      </c>
      <c r="G48" s="8">
        <v>0</v>
      </c>
      <c r="H48" s="8">
        <v>29</v>
      </c>
      <c r="I48" s="9">
        <v>0</v>
      </c>
      <c r="J48" s="9">
        <v>0</v>
      </c>
      <c r="K48" s="9">
        <v>0</v>
      </c>
      <c r="L48" s="8">
        <v>0</v>
      </c>
      <c r="M48" s="8">
        <v>0</v>
      </c>
      <c r="N48" s="8">
        <f>SUM(D48,F48,H48,J48,L48)</f>
        <v>44</v>
      </c>
      <c r="O48" s="8">
        <f>SUM(E48,G48,I48,K48,M48)</f>
        <v>0</v>
      </c>
      <c r="P48" s="46">
        <v>45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44</v>
      </c>
      <c r="W48" s="46">
        <v>1</v>
      </c>
      <c r="X48" s="46">
        <v>0</v>
      </c>
      <c r="Y48" s="46">
        <v>0</v>
      </c>
      <c r="Z48" s="46">
        <v>45</v>
      </c>
      <c r="AA48" s="46">
        <v>0</v>
      </c>
      <c r="AB48" s="46">
        <v>0</v>
      </c>
    </row>
    <row r="49" spans="1:28">
      <c r="A49" s="76" t="s">
        <v>63</v>
      </c>
      <c r="B49" s="77"/>
      <c r="C49" s="78"/>
      <c r="D49" s="8">
        <v>1</v>
      </c>
      <c r="E49" s="8">
        <v>0</v>
      </c>
      <c r="F49" s="8">
        <v>35</v>
      </c>
      <c r="G49" s="8">
        <v>0</v>
      </c>
      <c r="H49" s="8">
        <v>0</v>
      </c>
      <c r="I49" s="9">
        <v>0</v>
      </c>
      <c r="J49" s="9">
        <v>0</v>
      </c>
      <c r="K49" s="9">
        <v>0</v>
      </c>
      <c r="L49" s="8">
        <v>0</v>
      </c>
      <c r="M49" s="8">
        <v>0</v>
      </c>
      <c r="N49" s="8">
        <f t="shared" ref="N49:N51" si="4">SUM(D49,F49,H49,J49,L49)</f>
        <v>36</v>
      </c>
      <c r="O49" s="8">
        <f t="shared" ref="O49:O51" si="5">SUM(E49,G49,I49,K49,M49)</f>
        <v>0</v>
      </c>
      <c r="P49" s="46">
        <v>36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36</v>
      </c>
      <c r="W49" s="46">
        <v>0</v>
      </c>
      <c r="X49" s="46">
        <v>0</v>
      </c>
      <c r="Y49" s="46">
        <v>0</v>
      </c>
      <c r="Z49" s="46">
        <v>0</v>
      </c>
      <c r="AA49" s="46">
        <v>36</v>
      </c>
      <c r="AB49" s="46">
        <v>0</v>
      </c>
    </row>
    <row r="50" spans="1:28">
      <c r="A50" s="76" t="s">
        <v>66</v>
      </c>
      <c r="B50" s="77"/>
      <c r="C50" s="78"/>
      <c r="D50" s="8">
        <v>0</v>
      </c>
      <c r="E50" s="8">
        <v>0</v>
      </c>
      <c r="F50" s="8">
        <v>34</v>
      </c>
      <c r="G50" s="8">
        <v>7</v>
      </c>
      <c r="H50" s="8">
        <v>0</v>
      </c>
      <c r="I50" s="14">
        <v>0</v>
      </c>
      <c r="J50" s="14">
        <v>2</v>
      </c>
      <c r="K50" s="14">
        <v>0</v>
      </c>
      <c r="L50" s="8">
        <v>2</v>
      </c>
      <c r="M50" s="8">
        <v>1</v>
      </c>
      <c r="N50" s="8">
        <f t="shared" si="4"/>
        <v>38</v>
      </c>
      <c r="O50" s="8">
        <f t="shared" si="5"/>
        <v>8</v>
      </c>
      <c r="P50" s="46">
        <v>0</v>
      </c>
      <c r="Q50" s="46">
        <v>37</v>
      </c>
      <c r="R50" s="46">
        <v>4</v>
      </c>
      <c r="S50" s="46">
        <v>1</v>
      </c>
      <c r="T50" s="46">
        <v>0</v>
      </c>
      <c r="U50" s="46">
        <v>0</v>
      </c>
      <c r="V50" s="46">
        <v>18</v>
      </c>
      <c r="W50" s="46">
        <v>24</v>
      </c>
      <c r="X50" s="46">
        <v>0</v>
      </c>
      <c r="Y50" s="46">
        <v>0</v>
      </c>
      <c r="Z50" s="46">
        <v>43</v>
      </c>
      <c r="AA50" s="46">
        <v>4</v>
      </c>
      <c r="AB50" s="46">
        <v>0</v>
      </c>
    </row>
    <row r="51" spans="1:28">
      <c r="A51" s="76" t="s">
        <v>64</v>
      </c>
      <c r="B51" s="77"/>
      <c r="C51" s="78"/>
      <c r="D51" s="8">
        <v>0</v>
      </c>
      <c r="E51" s="8">
        <v>0</v>
      </c>
      <c r="F51" s="8">
        <v>43</v>
      </c>
      <c r="G51" s="8">
        <v>6</v>
      </c>
      <c r="H51" s="8">
        <v>0</v>
      </c>
      <c r="I51" s="9">
        <v>0</v>
      </c>
      <c r="J51" s="9">
        <v>0</v>
      </c>
      <c r="K51" s="9">
        <v>0</v>
      </c>
      <c r="L51" s="8">
        <v>0</v>
      </c>
      <c r="M51" s="8">
        <v>0</v>
      </c>
      <c r="N51" s="8">
        <f t="shared" si="4"/>
        <v>43</v>
      </c>
      <c r="O51" s="8">
        <f t="shared" si="5"/>
        <v>6</v>
      </c>
      <c r="P51" s="46">
        <v>0</v>
      </c>
      <c r="Q51" s="46">
        <v>46</v>
      </c>
      <c r="R51" s="46">
        <v>3</v>
      </c>
      <c r="S51" s="46">
        <v>0</v>
      </c>
      <c r="T51" s="46">
        <v>0</v>
      </c>
      <c r="U51" s="46">
        <v>0</v>
      </c>
      <c r="V51" s="46">
        <v>28</v>
      </c>
      <c r="W51" s="46">
        <v>21</v>
      </c>
      <c r="X51" s="46">
        <v>0</v>
      </c>
      <c r="Y51" s="46">
        <v>0</v>
      </c>
      <c r="Z51" s="46">
        <v>0</v>
      </c>
      <c r="AA51" s="46">
        <v>48</v>
      </c>
      <c r="AB51" s="46">
        <v>0</v>
      </c>
    </row>
    <row r="52" spans="1:28">
      <c r="A52" s="73"/>
      <c r="B52" s="70"/>
      <c r="C52" s="71"/>
      <c r="D52" s="10">
        <f t="shared" ref="D52:O52" si="6">SUM(D48:D51)</f>
        <v>11</v>
      </c>
      <c r="E52" s="10">
        <f t="shared" si="6"/>
        <v>0</v>
      </c>
      <c r="F52" s="10">
        <f t="shared" si="6"/>
        <v>117</v>
      </c>
      <c r="G52" s="10">
        <f t="shared" si="6"/>
        <v>13</v>
      </c>
      <c r="H52" s="10">
        <f t="shared" si="6"/>
        <v>29</v>
      </c>
      <c r="I52" s="10">
        <f t="shared" si="6"/>
        <v>0</v>
      </c>
      <c r="J52" s="10">
        <f t="shared" si="6"/>
        <v>2</v>
      </c>
      <c r="K52" s="10">
        <f t="shared" si="6"/>
        <v>0</v>
      </c>
      <c r="L52" s="10">
        <f t="shared" si="6"/>
        <v>2</v>
      </c>
      <c r="M52" s="10">
        <f t="shared" si="6"/>
        <v>1</v>
      </c>
      <c r="N52" s="10">
        <f t="shared" si="6"/>
        <v>161</v>
      </c>
      <c r="O52" s="10">
        <f t="shared" si="6"/>
        <v>14</v>
      </c>
      <c r="P52" s="10">
        <f t="shared" ref="P52:AB52" si="7">SUM(P48:P51)</f>
        <v>81</v>
      </c>
      <c r="Q52" s="10">
        <f t="shared" si="7"/>
        <v>83</v>
      </c>
      <c r="R52" s="10">
        <f t="shared" si="7"/>
        <v>7</v>
      </c>
      <c r="S52" s="10">
        <f t="shared" si="7"/>
        <v>1</v>
      </c>
      <c r="T52" s="10">
        <f t="shared" si="7"/>
        <v>0</v>
      </c>
      <c r="U52" s="10">
        <f t="shared" si="7"/>
        <v>0</v>
      </c>
      <c r="V52" s="10">
        <f t="shared" si="7"/>
        <v>126</v>
      </c>
      <c r="W52" s="10">
        <f t="shared" si="7"/>
        <v>46</v>
      </c>
      <c r="X52" s="10">
        <f t="shared" si="7"/>
        <v>0</v>
      </c>
      <c r="Y52" s="10">
        <f t="shared" si="7"/>
        <v>0</v>
      </c>
      <c r="Z52" s="10">
        <f t="shared" si="7"/>
        <v>88</v>
      </c>
      <c r="AA52" s="10">
        <f t="shared" si="7"/>
        <v>88</v>
      </c>
      <c r="AB52" s="10">
        <f t="shared" si="7"/>
        <v>0</v>
      </c>
    </row>
    <row r="53" spans="1:28">
      <c r="A53" s="26"/>
      <c r="B53" s="26"/>
      <c r="C53" s="26"/>
      <c r="D53" s="80">
        <f>SUM(D52:E52)</f>
        <v>11</v>
      </c>
      <c r="E53" s="80"/>
      <c r="F53" s="80">
        <f t="shared" ref="F53" si="8">SUM(F52:G52)</f>
        <v>130</v>
      </c>
      <c r="G53" s="80"/>
      <c r="H53" s="80">
        <f t="shared" ref="H53" si="9">SUM(H52:I52)</f>
        <v>29</v>
      </c>
      <c r="I53" s="80"/>
      <c r="J53" s="80">
        <f t="shared" ref="J53" si="10">SUM(J52:K52)</f>
        <v>2</v>
      </c>
      <c r="K53" s="80"/>
      <c r="L53" s="80">
        <f t="shared" ref="L53" si="11">SUM(L52:M52)</f>
        <v>3</v>
      </c>
      <c r="M53" s="80"/>
      <c r="N53" s="27"/>
      <c r="O53" s="27"/>
      <c r="P53" s="82">
        <f>SUM(P52:T52)</f>
        <v>172</v>
      </c>
      <c r="Q53" s="84"/>
      <c r="R53" s="84"/>
      <c r="S53" s="84"/>
      <c r="T53" s="83"/>
      <c r="U53" s="82">
        <f>SUM(U52:Y52)</f>
        <v>172</v>
      </c>
      <c r="V53" s="84"/>
      <c r="W53" s="84"/>
      <c r="X53" s="84"/>
      <c r="Y53" s="83"/>
      <c r="Z53" s="82">
        <f>SUM(Z52:AB52)</f>
        <v>176</v>
      </c>
      <c r="AA53" s="84"/>
      <c r="AB53" s="84"/>
    </row>
    <row r="54" spans="1:28">
      <c r="A54" s="26"/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28">
      <c r="A55" s="26"/>
      <c r="B55" s="26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28">
      <c r="A56" s="26"/>
      <c r="B56" s="26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28">
      <c r="A57" s="26"/>
      <c r="B57" s="26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28">
      <c r="A58" s="26"/>
      <c r="B58" s="26"/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28">
      <c r="A59" s="26"/>
      <c r="B59" s="26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28">
      <c r="A60" s="26"/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28">
      <c r="A61" s="26"/>
      <c r="B61" s="26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28">
      <c r="A62" s="26"/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28">
      <c r="A63" s="26"/>
      <c r="B63" s="26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28">
      <c r="A64" s="26"/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>
      <c r="A65" s="26"/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>
      <c r="A66" s="26"/>
      <c r="B66" s="26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>
      <c r="A67" s="26"/>
      <c r="B67" s="26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83" spans="1:28" s="4" customFormat="1" ht="21">
      <c r="A83" s="79" t="s">
        <v>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1"/>
      <c r="N83" s="2"/>
      <c r="O83" s="2"/>
      <c r="P83" s="2"/>
      <c r="Q83" s="2"/>
      <c r="R83" s="2"/>
      <c r="S83" s="3"/>
      <c r="T83" s="3"/>
      <c r="U83" s="3"/>
      <c r="V83" s="3"/>
      <c r="W83" s="3"/>
      <c r="X83" s="3"/>
      <c r="Y83" s="3"/>
      <c r="Z83" s="3"/>
      <c r="AA83" s="3"/>
    </row>
    <row r="84" spans="1:28">
      <c r="A84" s="99" t="s">
        <v>27</v>
      </c>
      <c r="B84" s="100"/>
      <c r="C84" s="101"/>
      <c r="D84" s="65" t="s">
        <v>14</v>
      </c>
      <c r="E84" s="66"/>
      <c r="F84" s="65" t="s">
        <v>15</v>
      </c>
      <c r="G84" s="66"/>
      <c r="H84" s="65" t="s">
        <v>16</v>
      </c>
      <c r="I84" s="66"/>
      <c r="J84" s="65" t="s">
        <v>99</v>
      </c>
      <c r="K84" s="66"/>
      <c r="L84" s="65" t="s">
        <v>97</v>
      </c>
      <c r="M84" s="66"/>
      <c r="N84" s="68" t="s">
        <v>17</v>
      </c>
      <c r="O84" s="69"/>
      <c r="P84" s="90" t="s">
        <v>151</v>
      </c>
      <c r="Q84" s="91"/>
      <c r="R84" s="91"/>
      <c r="S84" s="91"/>
      <c r="T84" s="95"/>
      <c r="U84" s="90" t="s">
        <v>132</v>
      </c>
      <c r="V84" s="91"/>
      <c r="W84" s="91"/>
      <c r="X84" s="91"/>
      <c r="Y84" s="95"/>
      <c r="Z84" s="90" t="s">
        <v>138</v>
      </c>
      <c r="AA84" s="91"/>
      <c r="AB84" s="91"/>
    </row>
    <row r="85" spans="1:28">
      <c r="A85" s="73"/>
      <c r="B85" s="70"/>
      <c r="C85" s="71"/>
      <c r="D85" s="5" t="s">
        <v>18</v>
      </c>
      <c r="E85" s="6" t="s">
        <v>19</v>
      </c>
      <c r="F85" s="6" t="s">
        <v>18</v>
      </c>
      <c r="G85" s="6" t="s">
        <v>19</v>
      </c>
      <c r="H85" s="7" t="s">
        <v>18</v>
      </c>
      <c r="I85" s="22" t="s">
        <v>19</v>
      </c>
      <c r="J85" s="7" t="s">
        <v>6</v>
      </c>
      <c r="K85" s="22" t="s">
        <v>7</v>
      </c>
      <c r="L85" s="6" t="s">
        <v>18</v>
      </c>
      <c r="M85" s="6" t="s">
        <v>19</v>
      </c>
      <c r="N85" s="6" t="s">
        <v>18</v>
      </c>
      <c r="O85" s="6" t="s">
        <v>19</v>
      </c>
      <c r="P85" s="53" t="s">
        <v>127</v>
      </c>
      <c r="Q85" s="53" t="s">
        <v>128</v>
      </c>
      <c r="R85" s="53" t="s">
        <v>129</v>
      </c>
      <c r="S85" s="53" t="s">
        <v>130</v>
      </c>
      <c r="T85" s="53" t="s">
        <v>131</v>
      </c>
      <c r="U85" s="53" t="s">
        <v>133</v>
      </c>
      <c r="V85" s="53" t="s">
        <v>134</v>
      </c>
      <c r="W85" s="53" t="s">
        <v>135</v>
      </c>
      <c r="X85" s="53" t="s">
        <v>136</v>
      </c>
      <c r="Y85" s="53" t="s">
        <v>137</v>
      </c>
      <c r="Z85" s="53" t="s">
        <v>139</v>
      </c>
      <c r="AA85" s="53" t="s">
        <v>140</v>
      </c>
      <c r="AB85" s="53" t="s">
        <v>2</v>
      </c>
    </row>
    <row r="86" spans="1:28">
      <c r="A86" s="58" t="s">
        <v>78</v>
      </c>
      <c r="B86" s="59"/>
      <c r="C86" s="60"/>
      <c r="D86" s="8">
        <v>0</v>
      </c>
      <c r="E86" s="8">
        <v>0</v>
      </c>
      <c r="F86" s="8">
        <v>13</v>
      </c>
      <c r="G86" s="8">
        <v>16</v>
      </c>
      <c r="H86" s="8">
        <v>0</v>
      </c>
      <c r="I86" s="9">
        <v>0</v>
      </c>
      <c r="J86" s="9">
        <v>0</v>
      </c>
      <c r="K86" s="9">
        <v>0</v>
      </c>
      <c r="L86" s="8">
        <v>0</v>
      </c>
      <c r="M86" s="8">
        <v>0</v>
      </c>
      <c r="N86" s="8">
        <f>SUM(D86,F86,H86,J86,L86)</f>
        <v>13</v>
      </c>
      <c r="O86" s="8">
        <f>SUM(E86,G86,I86,K86,M86)</f>
        <v>16</v>
      </c>
      <c r="P86" s="46">
        <v>0</v>
      </c>
      <c r="Q86" s="46">
        <v>17</v>
      </c>
      <c r="R86" s="46">
        <v>9</v>
      </c>
      <c r="S86" s="46">
        <v>1</v>
      </c>
      <c r="T86" s="46">
        <v>1</v>
      </c>
      <c r="U86" s="46">
        <v>2</v>
      </c>
      <c r="V86" s="46">
        <v>25</v>
      </c>
      <c r="W86" s="46">
        <v>1</v>
      </c>
      <c r="X86" s="46">
        <v>0</v>
      </c>
      <c r="Y86" s="46">
        <v>0</v>
      </c>
      <c r="Z86" s="46">
        <v>0</v>
      </c>
      <c r="AA86" s="46">
        <v>28</v>
      </c>
      <c r="AB86" s="46">
        <v>0</v>
      </c>
    </row>
    <row r="87" spans="1:28">
      <c r="A87" s="58" t="s">
        <v>79</v>
      </c>
      <c r="B87" s="59"/>
      <c r="C87" s="60"/>
      <c r="D87" s="8">
        <v>0</v>
      </c>
      <c r="E87" s="8">
        <v>0</v>
      </c>
      <c r="F87" s="8">
        <v>10</v>
      </c>
      <c r="G87" s="8">
        <v>21</v>
      </c>
      <c r="H87" s="8">
        <v>0</v>
      </c>
      <c r="I87" s="9">
        <v>0</v>
      </c>
      <c r="J87" s="9">
        <v>0</v>
      </c>
      <c r="K87" s="9">
        <v>0</v>
      </c>
      <c r="L87" s="8">
        <v>1</v>
      </c>
      <c r="M87" s="8">
        <v>1</v>
      </c>
      <c r="N87" s="8">
        <f t="shared" ref="N87:N99" si="12">SUM(D87,F87,H87,J87,L87)</f>
        <v>11</v>
      </c>
      <c r="O87" s="8">
        <f t="shared" ref="O87:O99" si="13">SUM(E87,G87,I87,K87,M87)</f>
        <v>22</v>
      </c>
      <c r="P87" s="46">
        <v>0</v>
      </c>
      <c r="Q87" s="46">
        <v>28</v>
      </c>
      <c r="R87" s="46">
        <v>2</v>
      </c>
      <c r="S87" s="46">
        <v>3</v>
      </c>
      <c r="T87" s="46">
        <v>0</v>
      </c>
      <c r="U87" s="46">
        <v>0</v>
      </c>
      <c r="V87" s="46">
        <v>31</v>
      </c>
      <c r="W87" s="46">
        <v>2</v>
      </c>
      <c r="X87" s="46">
        <v>0</v>
      </c>
      <c r="Y87" s="46">
        <v>0</v>
      </c>
      <c r="Z87" s="46">
        <v>32</v>
      </c>
      <c r="AA87" s="46">
        <v>0</v>
      </c>
      <c r="AB87" s="46">
        <v>1</v>
      </c>
    </row>
    <row r="88" spans="1:28">
      <c r="A88" s="61" t="s">
        <v>96</v>
      </c>
      <c r="B88" s="61"/>
      <c r="C88" s="61"/>
      <c r="D88" s="8">
        <v>0</v>
      </c>
      <c r="E88" s="8">
        <v>0</v>
      </c>
      <c r="F88" s="8">
        <v>19</v>
      </c>
      <c r="G88" s="8">
        <v>30</v>
      </c>
      <c r="H88" s="8">
        <v>0</v>
      </c>
      <c r="I88" s="9">
        <v>0</v>
      </c>
      <c r="J88" s="9">
        <v>0</v>
      </c>
      <c r="K88" s="9">
        <v>1</v>
      </c>
      <c r="L88" s="8">
        <v>0</v>
      </c>
      <c r="M88" s="8">
        <v>4</v>
      </c>
      <c r="N88" s="8">
        <f t="shared" si="12"/>
        <v>19</v>
      </c>
      <c r="O88" s="8">
        <f t="shared" si="13"/>
        <v>35</v>
      </c>
      <c r="P88" s="46">
        <v>16</v>
      </c>
      <c r="Q88" s="46">
        <v>18</v>
      </c>
      <c r="R88" s="46">
        <v>5</v>
      </c>
      <c r="S88" s="46">
        <v>7</v>
      </c>
      <c r="T88" s="46">
        <v>6</v>
      </c>
      <c r="U88" s="46">
        <v>27</v>
      </c>
      <c r="V88" s="46">
        <v>17</v>
      </c>
      <c r="W88" s="46">
        <v>4</v>
      </c>
      <c r="X88" s="46">
        <v>0</v>
      </c>
      <c r="Y88" s="46">
        <v>0</v>
      </c>
      <c r="Z88" s="46">
        <v>0</v>
      </c>
      <c r="AA88" s="46">
        <v>37</v>
      </c>
      <c r="AB88" s="46">
        <v>4</v>
      </c>
    </row>
    <row r="89" spans="1:28">
      <c r="A89" s="61" t="s">
        <v>95</v>
      </c>
      <c r="B89" s="61"/>
      <c r="C89" s="61"/>
      <c r="D89" s="8">
        <v>3</v>
      </c>
      <c r="E89" s="8">
        <v>10</v>
      </c>
      <c r="F89" s="8">
        <v>6</v>
      </c>
      <c r="G89" s="8">
        <v>16</v>
      </c>
      <c r="H89" s="8">
        <v>1</v>
      </c>
      <c r="I89" s="9">
        <v>0</v>
      </c>
      <c r="J89" s="9">
        <v>2</v>
      </c>
      <c r="K89" s="9">
        <v>5</v>
      </c>
      <c r="L89" s="8">
        <v>1</v>
      </c>
      <c r="M89" s="8">
        <v>3</v>
      </c>
      <c r="N89" s="8">
        <f t="shared" si="12"/>
        <v>13</v>
      </c>
      <c r="O89" s="8">
        <f t="shared" si="13"/>
        <v>34</v>
      </c>
      <c r="P89" s="46">
        <v>6</v>
      </c>
      <c r="Q89" s="46">
        <v>8</v>
      </c>
      <c r="R89" s="46">
        <v>3</v>
      </c>
      <c r="S89" s="46">
        <v>4</v>
      </c>
      <c r="T89" s="46">
        <v>1</v>
      </c>
      <c r="U89" s="46">
        <v>6</v>
      </c>
      <c r="V89" s="46">
        <v>9</v>
      </c>
      <c r="W89" s="46">
        <v>7</v>
      </c>
      <c r="X89" s="46">
        <v>0</v>
      </c>
      <c r="Y89" s="46">
        <v>0</v>
      </c>
      <c r="Z89" s="46">
        <v>47</v>
      </c>
      <c r="AA89" s="46">
        <v>0</v>
      </c>
      <c r="AB89" s="46">
        <v>0</v>
      </c>
    </row>
    <row r="90" spans="1:28">
      <c r="A90" s="61" t="s">
        <v>80</v>
      </c>
      <c r="B90" s="61"/>
      <c r="C90" s="61"/>
      <c r="D90" s="8">
        <v>2</v>
      </c>
      <c r="E90" s="8">
        <v>0</v>
      </c>
      <c r="F90" s="8">
        <v>2</v>
      </c>
      <c r="G90" s="8">
        <v>11</v>
      </c>
      <c r="H90" s="8">
        <v>1</v>
      </c>
      <c r="I90" s="8">
        <v>0</v>
      </c>
      <c r="J90" s="8">
        <v>1</v>
      </c>
      <c r="K90" s="8">
        <v>2</v>
      </c>
      <c r="L90" s="8">
        <v>2</v>
      </c>
      <c r="M90" s="8">
        <v>16</v>
      </c>
      <c r="N90" s="8">
        <f t="shared" si="12"/>
        <v>8</v>
      </c>
      <c r="O90" s="8">
        <f t="shared" si="13"/>
        <v>29</v>
      </c>
      <c r="P90" s="46">
        <v>9</v>
      </c>
      <c r="Q90" s="46">
        <v>4</v>
      </c>
      <c r="R90" s="46">
        <v>2</v>
      </c>
      <c r="S90" s="46">
        <v>0</v>
      </c>
      <c r="T90" s="46">
        <v>0</v>
      </c>
      <c r="U90" s="46">
        <v>4</v>
      </c>
      <c r="V90" s="46">
        <v>9</v>
      </c>
      <c r="W90" s="46">
        <v>2</v>
      </c>
      <c r="X90" s="46">
        <v>0</v>
      </c>
      <c r="Y90" s="46">
        <v>0</v>
      </c>
      <c r="Z90" s="46">
        <v>15</v>
      </c>
      <c r="AA90" s="46">
        <v>0</v>
      </c>
      <c r="AB90" s="46">
        <v>2</v>
      </c>
    </row>
    <row r="91" spans="1:28">
      <c r="A91" s="61" t="s">
        <v>72</v>
      </c>
      <c r="B91" s="61"/>
      <c r="C91" s="61"/>
      <c r="D91" s="8">
        <v>0</v>
      </c>
      <c r="E91" s="8">
        <v>0</v>
      </c>
      <c r="F91" s="8">
        <v>6</v>
      </c>
      <c r="G91" s="8">
        <v>16</v>
      </c>
      <c r="H91" s="8">
        <v>0</v>
      </c>
      <c r="I91" s="8">
        <v>0</v>
      </c>
      <c r="J91" s="8">
        <v>2</v>
      </c>
      <c r="K91" s="8">
        <v>3</v>
      </c>
      <c r="L91" s="8">
        <v>8</v>
      </c>
      <c r="M91" s="8">
        <v>13</v>
      </c>
      <c r="N91" s="8">
        <f t="shared" si="12"/>
        <v>16</v>
      </c>
      <c r="O91" s="8">
        <f t="shared" si="13"/>
        <v>32</v>
      </c>
      <c r="P91" s="46">
        <v>6</v>
      </c>
      <c r="Q91" s="46">
        <v>3</v>
      </c>
      <c r="R91" s="46">
        <v>0</v>
      </c>
      <c r="S91" s="46">
        <v>12</v>
      </c>
      <c r="T91" s="46">
        <v>0</v>
      </c>
      <c r="U91" s="46">
        <v>21</v>
      </c>
      <c r="V91" s="46">
        <v>0</v>
      </c>
      <c r="W91" s="46">
        <v>0</v>
      </c>
      <c r="X91" s="46">
        <v>6</v>
      </c>
      <c r="Y91" s="46">
        <v>0</v>
      </c>
      <c r="Z91" s="46">
        <v>48</v>
      </c>
      <c r="AA91" s="46">
        <v>0</v>
      </c>
      <c r="AB91" s="46">
        <v>0</v>
      </c>
    </row>
    <row r="92" spans="1:28">
      <c r="A92" s="61" t="s">
        <v>73</v>
      </c>
      <c r="B92" s="61"/>
      <c r="C92" s="61"/>
      <c r="D92" s="15">
        <v>0</v>
      </c>
      <c r="E92" s="15">
        <v>0</v>
      </c>
      <c r="F92" s="15">
        <v>22</v>
      </c>
      <c r="G92" s="15">
        <v>11</v>
      </c>
      <c r="H92" s="15">
        <v>0</v>
      </c>
      <c r="I92" s="15">
        <v>0</v>
      </c>
      <c r="J92" s="15">
        <v>0</v>
      </c>
      <c r="K92" s="15">
        <v>1</v>
      </c>
      <c r="L92" s="15">
        <v>0</v>
      </c>
      <c r="M92" s="15">
        <v>1</v>
      </c>
      <c r="N92" s="8">
        <f t="shared" si="12"/>
        <v>22</v>
      </c>
      <c r="O92" s="8">
        <f t="shared" si="13"/>
        <v>13</v>
      </c>
      <c r="P92" s="46">
        <v>26</v>
      </c>
      <c r="Q92" s="46">
        <v>1</v>
      </c>
      <c r="R92" s="46">
        <v>0</v>
      </c>
      <c r="S92" s="46">
        <v>6</v>
      </c>
      <c r="T92" s="46">
        <v>0</v>
      </c>
      <c r="U92" s="46">
        <v>33</v>
      </c>
      <c r="V92" s="46">
        <v>0</v>
      </c>
      <c r="W92" s="46">
        <v>0</v>
      </c>
      <c r="X92" s="46">
        <v>1</v>
      </c>
      <c r="Y92" s="46">
        <v>0</v>
      </c>
      <c r="Z92" s="46">
        <v>0</v>
      </c>
      <c r="AA92" s="46">
        <v>34</v>
      </c>
      <c r="AB92" s="46">
        <v>0</v>
      </c>
    </row>
    <row r="93" spans="1:28">
      <c r="A93" s="61" t="s">
        <v>74</v>
      </c>
      <c r="B93" s="61"/>
      <c r="C93" s="61"/>
      <c r="D93" s="15">
        <v>0</v>
      </c>
      <c r="E93" s="15">
        <v>1</v>
      </c>
      <c r="F93" s="15">
        <v>1</v>
      </c>
      <c r="G93" s="15">
        <v>7</v>
      </c>
      <c r="H93" s="15">
        <v>0</v>
      </c>
      <c r="I93" s="15">
        <v>0</v>
      </c>
      <c r="J93" s="15">
        <v>1</v>
      </c>
      <c r="K93" s="15">
        <v>1</v>
      </c>
      <c r="L93" s="15">
        <v>0</v>
      </c>
      <c r="M93" s="15">
        <v>19</v>
      </c>
      <c r="N93" s="8">
        <f t="shared" si="12"/>
        <v>2</v>
      </c>
      <c r="O93" s="8">
        <f t="shared" si="13"/>
        <v>28</v>
      </c>
      <c r="P93" s="46">
        <v>6</v>
      </c>
      <c r="Q93" s="46">
        <v>0</v>
      </c>
      <c r="R93" s="46">
        <v>0</v>
      </c>
      <c r="S93" s="46">
        <v>1</v>
      </c>
      <c r="T93" s="46">
        <v>1</v>
      </c>
      <c r="U93" s="46">
        <v>0</v>
      </c>
      <c r="V93" s="46">
        <v>3</v>
      </c>
      <c r="W93" s="46">
        <v>5</v>
      </c>
      <c r="X93" s="46">
        <v>0</v>
      </c>
      <c r="Y93" s="46">
        <v>0</v>
      </c>
      <c r="Z93" s="46">
        <v>9</v>
      </c>
      <c r="AA93" s="46">
        <v>0</v>
      </c>
      <c r="AB93" s="46">
        <v>2</v>
      </c>
    </row>
    <row r="94" spans="1:28">
      <c r="A94" s="61" t="s">
        <v>75</v>
      </c>
      <c r="B94" s="61"/>
      <c r="C94" s="61"/>
      <c r="D94" s="15">
        <v>0</v>
      </c>
      <c r="E94" s="15">
        <v>0</v>
      </c>
      <c r="F94" s="15">
        <v>13</v>
      </c>
      <c r="G94" s="15">
        <v>10</v>
      </c>
      <c r="H94" s="15">
        <v>0</v>
      </c>
      <c r="I94" s="15">
        <v>0</v>
      </c>
      <c r="J94" s="15">
        <v>0</v>
      </c>
      <c r="K94" s="15">
        <v>0</v>
      </c>
      <c r="L94" s="15">
        <v>2</v>
      </c>
      <c r="M94" s="15">
        <v>0</v>
      </c>
      <c r="N94" s="8">
        <f t="shared" si="12"/>
        <v>15</v>
      </c>
      <c r="O94" s="8">
        <f t="shared" si="13"/>
        <v>10</v>
      </c>
      <c r="P94" s="46">
        <v>25</v>
      </c>
      <c r="Q94" s="46">
        <v>0</v>
      </c>
      <c r="R94" s="46">
        <v>0</v>
      </c>
      <c r="S94" s="46">
        <v>0</v>
      </c>
      <c r="T94" s="46">
        <v>0</v>
      </c>
      <c r="U94" s="46">
        <v>25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25</v>
      </c>
      <c r="AB94" s="46">
        <v>0</v>
      </c>
    </row>
    <row r="95" spans="1:28">
      <c r="A95" s="61" t="s">
        <v>76</v>
      </c>
      <c r="B95" s="61"/>
      <c r="C95" s="61"/>
      <c r="D95" s="15">
        <v>0</v>
      </c>
      <c r="E95" s="15">
        <v>0</v>
      </c>
      <c r="F95" s="15">
        <v>8</v>
      </c>
      <c r="G95" s="15">
        <v>17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8">
        <f t="shared" si="12"/>
        <v>8</v>
      </c>
      <c r="O95" s="8">
        <f t="shared" si="13"/>
        <v>17</v>
      </c>
      <c r="P95" s="46">
        <v>25</v>
      </c>
      <c r="Q95" s="46">
        <v>0</v>
      </c>
      <c r="R95" s="46">
        <v>0</v>
      </c>
      <c r="S95" s="46">
        <v>0</v>
      </c>
      <c r="T95" s="46">
        <v>0</v>
      </c>
      <c r="U95" s="46">
        <v>25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25</v>
      </c>
      <c r="AB95" s="46">
        <v>0</v>
      </c>
    </row>
    <row r="96" spans="1:28">
      <c r="A96" s="61" t="s">
        <v>77</v>
      </c>
      <c r="B96" s="61"/>
      <c r="C96" s="61"/>
      <c r="D96" s="15">
        <v>0</v>
      </c>
      <c r="E96" s="15">
        <v>0</v>
      </c>
      <c r="F96" s="15">
        <v>6</v>
      </c>
      <c r="G96" s="15">
        <v>11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8">
        <f t="shared" si="12"/>
        <v>6</v>
      </c>
      <c r="O96" s="8">
        <f t="shared" si="13"/>
        <v>11</v>
      </c>
      <c r="P96" s="46">
        <v>17</v>
      </c>
      <c r="Q96" s="46">
        <v>0</v>
      </c>
      <c r="R96" s="46">
        <v>0</v>
      </c>
      <c r="S96" s="46">
        <v>0</v>
      </c>
      <c r="T96" s="46">
        <v>0</v>
      </c>
      <c r="U96" s="46">
        <v>17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17</v>
      </c>
      <c r="AB96" s="46">
        <v>0</v>
      </c>
    </row>
    <row r="97" spans="1:28">
      <c r="A97" s="61" t="s">
        <v>71</v>
      </c>
      <c r="B97" s="61"/>
      <c r="C97" s="61"/>
      <c r="D97" s="15">
        <v>0</v>
      </c>
      <c r="E97" s="15">
        <v>0</v>
      </c>
      <c r="F97" s="15">
        <v>17</v>
      </c>
      <c r="G97" s="15">
        <v>14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8">
        <f t="shared" si="12"/>
        <v>17</v>
      </c>
      <c r="O97" s="8">
        <f t="shared" si="13"/>
        <v>14</v>
      </c>
      <c r="P97" s="46">
        <v>23</v>
      </c>
      <c r="Q97" s="46">
        <v>6</v>
      </c>
      <c r="R97" s="46">
        <v>1</v>
      </c>
      <c r="S97" s="46">
        <v>0</v>
      </c>
      <c r="T97" s="46">
        <v>0</v>
      </c>
      <c r="U97" s="46">
        <v>25</v>
      </c>
      <c r="V97" s="46">
        <v>5</v>
      </c>
      <c r="W97" s="46">
        <v>0</v>
      </c>
      <c r="X97" s="46">
        <v>0</v>
      </c>
      <c r="Y97" s="46">
        <v>0</v>
      </c>
      <c r="Z97" s="46">
        <v>0</v>
      </c>
      <c r="AA97" s="46">
        <v>30</v>
      </c>
      <c r="AB97" s="46">
        <v>0</v>
      </c>
    </row>
    <row r="98" spans="1:28">
      <c r="A98" s="61" t="s">
        <v>69</v>
      </c>
      <c r="B98" s="61"/>
      <c r="C98" s="61"/>
      <c r="D98" s="15">
        <v>0</v>
      </c>
      <c r="E98" s="15">
        <v>0</v>
      </c>
      <c r="F98" s="15">
        <v>11</v>
      </c>
      <c r="G98" s="15">
        <v>7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8">
        <f t="shared" si="12"/>
        <v>11</v>
      </c>
      <c r="O98" s="8">
        <f t="shared" si="13"/>
        <v>7</v>
      </c>
      <c r="P98" s="46">
        <v>18</v>
      </c>
      <c r="Q98" s="46">
        <v>0</v>
      </c>
      <c r="R98" s="46">
        <v>0</v>
      </c>
      <c r="S98" s="46">
        <v>0</v>
      </c>
      <c r="T98" s="46">
        <v>0</v>
      </c>
      <c r="U98" s="46">
        <v>18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18</v>
      </c>
      <c r="AB98" s="46">
        <v>0</v>
      </c>
    </row>
    <row r="99" spans="1:28">
      <c r="A99" s="61" t="s">
        <v>70</v>
      </c>
      <c r="B99" s="61"/>
      <c r="C99" s="61"/>
      <c r="D99" s="15">
        <v>0</v>
      </c>
      <c r="E99" s="15">
        <v>0</v>
      </c>
      <c r="F99" s="15">
        <v>8</v>
      </c>
      <c r="G99" s="15">
        <v>20</v>
      </c>
      <c r="H99" s="15">
        <v>0</v>
      </c>
      <c r="I99" s="15">
        <v>0</v>
      </c>
      <c r="J99" s="15">
        <v>2</v>
      </c>
      <c r="K99" s="15">
        <v>0</v>
      </c>
      <c r="L99" s="15">
        <v>2</v>
      </c>
      <c r="M99" s="15">
        <v>2</v>
      </c>
      <c r="N99" s="8">
        <f t="shared" si="12"/>
        <v>12</v>
      </c>
      <c r="O99" s="8">
        <f t="shared" si="13"/>
        <v>22</v>
      </c>
      <c r="P99" s="46">
        <v>14</v>
      </c>
      <c r="Q99" s="46">
        <v>13</v>
      </c>
      <c r="R99" s="46">
        <v>7</v>
      </c>
      <c r="S99" s="46">
        <v>0</v>
      </c>
      <c r="T99" s="46">
        <v>0</v>
      </c>
      <c r="U99" s="46">
        <v>18</v>
      </c>
      <c r="V99" s="46">
        <v>11</v>
      </c>
      <c r="W99" s="46">
        <v>5</v>
      </c>
      <c r="X99" s="46">
        <v>0</v>
      </c>
      <c r="Y99" s="46">
        <v>0</v>
      </c>
      <c r="Z99" s="46">
        <v>34</v>
      </c>
      <c r="AA99" s="46">
        <v>0</v>
      </c>
      <c r="AB99" s="46">
        <v>0</v>
      </c>
    </row>
    <row r="100" spans="1:28">
      <c r="A100" s="73"/>
      <c r="B100" s="70"/>
      <c r="C100" s="71"/>
      <c r="D100" s="11">
        <f t="shared" ref="D100:O100" si="14">SUM(D86:D99)</f>
        <v>5</v>
      </c>
      <c r="E100" s="11">
        <f t="shared" si="14"/>
        <v>11</v>
      </c>
      <c r="F100" s="11">
        <f t="shared" si="14"/>
        <v>142</v>
      </c>
      <c r="G100" s="11">
        <f t="shared" si="14"/>
        <v>207</v>
      </c>
      <c r="H100" s="11">
        <f t="shared" si="14"/>
        <v>2</v>
      </c>
      <c r="I100" s="11">
        <f t="shared" si="14"/>
        <v>0</v>
      </c>
      <c r="J100" s="11">
        <f t="shared" si="14"/>
        <v>8</v>
      </c>
      <c r="K100" s="11">
        <f t="shared" si="14"/>
        <v>13</v>
      </c>
      <c r="L100" s="11">
        <f t="shared" si="14"/>
        <v>16</v>
      </c>
      <c r="M100" s="11">
        <f t="shared" si="14"/>
        <v>59</v>
      </c>
      <c r="N100" s="11">
        <f t="shared" si="14"/>
        <v>173</v>
      </c>
      <c r="O100" s="11">
        <f t="shared" si="14"/>
        <v>290</v>
      </c>
      <c r="P100" s="49">
        <f t="shared" ref="P100:AB100" si="15">SUM(P86:P99)</f>
        <v>191</v>
      </c>
      <c r="Q100" s="49">
        <f t="shared" si="15"/>
        <v>98</v>
      </c>
      <c r="R100" s="49">
        <f t="shared" si="15"/>
        <v>29</v>
      </c>
      <c r="S100" s="49">
        <f t="shared" si="15"/>
        <v>34</v>
      </c>
      <c r="T100" s="49">
        <f t="shared" si="15"/>
        <v>9</v>
      </c>
      <c r="U100" s="49">
        <f t="shared" si="15"/>
        <v>221</v>
      </c>
      <c r="V100" s="49">
        <f t="shared" si="15"/>
        <v>110</v>
      </c>
      <c r="W100" s="49">
        <f t="shared" si="15"/>
        <v>26</v>
      </c>
      <c r="X100" s="49">
        <f t="shared" si="15"/>
        <v>7</v>
      </c>
      <c r="Y100" s="49">
        <f t="shared" si="15"/>
        <v>0</v>
      </c>
      <c r="Z100" s="49">
        <f t="shared" si="15"/>
        <v>185</v>
      </c>
      <c r="AA100" s="49">
        <f t="shared" si="15"/>
        <v>214</v>
      </c>
      <c r="AB100" s="49">
        <f t="shared" si="15"/>
        <v>9</v>
      </c>
    </row>
    <row r="101" spans="1:28">
      <c r="D101" s="80">
        <f>SUM(D100:E100)</f>
        <v>16</v>
      </c>
      <c r="E101" s="80"/>
      <c r="F101" s="80">
        <f t="shared" ref="F101" si="16">SUM(F100:G100)</f>
        <v>349</v>
      </c>
      <c r="G101" s="80"/>
      <c r="H101" s="80">
        <f t="shared" ref="H101" si="17">SUM(H100:I100)</f>
        <v>2</v>
      </c>
      <c r="I101" s="80"/>
      <c r="J101" s="80">
        <f t="shared" ref="J101" si="18">SUM(J100:K100)</f>
        <v>21</v>
      </c>
      <c r="K101" s="80"/>
      <c r="L101" s="80">
        <f t="shared" ref="L101" si="19">SUM(L100:M100)</f>
        <v>75</v>
      </c>
      <c r="M101" s="80"/>
      <c r="P101" s="82">
        <f>SUM(P100:T100)</f>
        <v>361</v>
      </c>
      <c r="Q101" s="84"/>
      <c r="R101" s="84"/>
      <c r="S101" s="84"/>
      <c r="T101" s="83"/>
      <c r="U101" s="82">
        <f>SUM(U100:Y100)</f>
        <v>364</v>
      </c>
      <c r="V101" s="84"/>
      <c r="W101" s="84"/>
      <c r="X101" s="84"/>
      <c r="Y101" s="83"/>
      <c r="Z101" s="82">
        <f>SUM(Z100:AB100)</f>
        <v>408</v>
      </c>
      <c r="AA101" s="84"/>
      <c r="AB101" s="84"/>
    </row>
    <row r="131" spans="1:28" s="4" customFormat="1" ht="21">
      <c r="A131" s="79" t="s">
        <v>0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1"/>
      <c r="N131" s="2"/>
      <c r="O131" s="2"/>
      <c r="P131" s="2"/>
      <c r="Q131" s="2"/>
      <c r="R131" s="2"/>
      <c r="S131" s="3"/>
      <c r="T131" s="3"/>
      <c r="U131" s="3"/>
      <c r="V131" s="3"/>
      <c r="W131" s="3"/>
      <c r="X131" s="3"/>
      <c r="Y131" s="3"/>
      <c r="Z131" s="3"/>
      <c r="AA131" s="3"/>
    </row>
    <row r="132" spans="1:28">
      <c r="A132" s="64" t="s">
        <v>35</v>
      </c>
      <c r="B132" s="61"/>
      <c r="C132" s="61"/>
      <c r="D132" s="62" t="s">
        <v>14</v>
      </c>
      <c r="E132" s="62"/>
      <c r="F132" s="62" t="s">
        <v>15</v>
      </c>
      <c r="G132" s="65"/>
      <c r="H132" s="65" t="s">
        <v>16</v>
      </c>
      <c r="I132" s="66"/>
      <c r="J132" s="65" t="s">
        <v>99</v>
      </c>
      <c r="K132" s="88"/>
      <c r="L132" s="62" t="s">
        <v>97</v>
      </c>
      <c r="M132" s="62"/>
      <c r="N132" s="85" t="s">
        <v>17</v>
      </c>
      <c r="O132" s="85"/>
      <c r="P132" s="90" t="s">
        <v>151</v>
      </c>
      <c r="Q132" s="91"/>
      <c r="R132" s="91"/>
      <c r="S132" s="91"/>
      <c r="T132" s="95"/>
      <c r="U132" s="90" t="s">
        <v>132</v>
      </c>
      <c r="V132" s="91"/>
      <c r="W132" s="91"/>
      <c r="X132" s="91"/>
      <c r="Y132" s="95"/>
      <c r="Z132" s="90" t="s">
        <v>138</v>
      </c>
      <c r="AA132" s="91"/>
      <c r="AB132" s="91"/>
    </row>
    <row r="133" spans="1:28">
      <c r="A133" s="73"/>
      <c r="B133" s="70"/>
      <c r="C133" s="71"/>
      <c r="D133" s="5" t="s">
        <v>18</v>
      </c>
      <c r="E133" s="6" t="s">
        <v>19</v>
      </c>
      <c r="F133" s="6" t="s">
        <v>18</v>
      </c>
      <c r="G133" s="6" t="s">
        <v>19</v>
      </c>
      <c r="H133" s="7" t="s">
        <v>18</v>
      </c>
      <c r="I133" s="22" t="s">
        <v>19</v>
      </c>
      <c r="J133" s="7" t="s">
        <v>6</v>
      </c>
      <c r="K133" s="22" t="s">
        <v>7</v>
      </c>
      <c r="L133" s="6" t="s">
        <v>18</v>
      </c>
      <c r="M133" s="6" t="s">
        <v>19</v>
      </c>
      <c r="N133" s="6" t="s">
        <v>18</v>
      </c>
      <c r="O133" s="6" t="s">
        <v>19</v>
      </c>
      <c r="P133" s="53" t="s">
        <v>127</v>
      </c>
      <c r="Q133" s="53" t="s">
        <v>128</v>
      </c>
      <c r="R133" s="53" t="s">
        <v>129</v>
      </c>
      <c r="S133" s="53" t="s">
        <v>130</v>
      </c>
      <c r="T133" s="53" t="s">
        <v>131</v>
      </c>
      <c r="U133" s="53" t="s">
        <v>133</v>
      </c>
      <c r="V133" s="53" t="s">
        <v>134</v>
      </c>
      <c r="W133" s="53" t="s">
        <v>135</v>
      </c>
      <c r="X133" s="53" t="s">
        <v>136</v>
      </c>
      <c r="Y133" s="53" t="s">
        <v>137</v>
      </c>
      <c r="Z133" s="53" t="s">
        <v>139</v>
      </c>
      <c r="AA133" s="53" t="s">
        <v>140</v>
      </c>
      <c r="AB133" s="53" t="s">
        <v>2</v>
      </c>
    </row>
    <row r="134" spans="1:28">
      <c r="A134" s="61" t="s">
        <v>65</v>
      </c>
      <c r="B134" s="61"/>
      <c r="C134" s="61"/>
      <c r="D134" s="8">
        <v>0</v>
      </c>
      <c r="E134" s="8">
        <v>0</v>
      </c>
      <c r="F134" s="8">
        <v>15</v>
      </c>
      <c r="G134" s="8">
        <v>16</v>
      </c>
      <c r="H134" s="8">
        <v>0</v>
      </c>
      <c r="I134" s="9">
        <v>0</v>
      </c>
      <c r="J134" s="9">
        <v>0</v>
      </c>
      <c r="K134" s="9">
        <v>0</v>
      </c>
      <c r="L134" s="8">
        <v>3</v>
      </c>
      <c r="M134" s="8">
        <v>1</v>
      </c>
      <c r="N134" s="8">
        <f>SUM(D134,F134,H134,J134,L134)</f>
        <v>18</v>
      </c>
      <c r="O134" s="8">
        <f>SUM(E134,G134,I134,K134,M134)</f>
        <v>17</v>
      </c>
      <c r="P134" s="46">
        <v>11</v>
      </c>
      <c r="Q134" s="46">
        <v>6</v>
      </c>
      <c r="R134" s="46">
        <v>3</v>
      </c>
      <c r="S134" s="46">
        <v>7</v>
      </c>
      <c r="T134" s="46">
        <v>4</v>
      </c>
      <c r="U134" s="46">
        <v>1</v>
      </c>
      <c r="V134" s="46">
        <v>21</v>
      </c>
      <c r="W134" s="46">
        <v>9</v>
      </c>
      <c r="X134" s="46">
        <v>0</v>
      </c>
      <c r="Y134" s="46">
        <v>0</v>
      </c>
      <c r="Z134" s="46">
        <v>0</v>
      </c>
      <c r="AA134" s="46">
        <v>29</v>
      </c>
      <c r="AB134" s="46">
        <v>0</v>
      </c>
    </row>
    <row r="135" spans="1:28">
      <c r="A135" s="73"/>
      <c r="B135" s="70"/>
      <c r="C135" s="71"/>
      <c r="D135" s="11">
        <f t="shared" ref="D135:O135" si="20">SUM(D134:D134)</f>
        <v>0</v>
      </c>
      <c r="E135" s="11">
        <f t="shared" si="20"/>
        <v>0</v>
      </c>
      <c r="F135" s="11">
        <f t="shared" si="20"/>
        <v>15</v>
      </c>
      <c r="G135" s="11">
        <f t="shared" si="20"/>
        <v>16</v>
      </c>
      <c r="H135" s="11">
        <f t="shared" si="20"/>
        <v>0</v>
      </c>
      <c r="I135" s="11">
        <f t="shared" si="20"/>
        <v>0</v>
      </c>
      <c r="J135" s="11">
        <f t="shared" si="20"/>
        <v>0</v>
      </c>
      <c r="K135" s="11">
        <f t="shared" si="20"/>
        <v>0</v>
      </c>
      <c r="L135" s="11">
        <f t="shared" si="20"/>
        <v>3</v>
      </c>
      <c r="M135" s="11">
        <f t="shared" si="20"/>
        <v>1</v>
      </c>
      <c r="N135" s="11">
        <f t="shared" si="20"/>
        <v>18</v>
      </c>
      <c r="O135" s="11">
        <f t="shared" si="20"/>
        <v>17</v>
      </c>
      <c r="P135" s="49">
        <v>11</v>
      </c>
      <c r="Q135" s="49">
        <v>6</v>
      </c>
      <c r="R135" s="49">
        <v>3</v>
      </c>
      <c r="S135" s="49">
        <v>7</v>
      </c>
      <c r="T135" s="49">
        <v>4</v>
      </c>
      <c r="U135" s="49">
        <v>1</v>
      </c>
      <c r="V135" s="49">
        <v>21</v>
      </c>
      <c r="W135" s="49">
        <v>9</v>
      </c>
      <c r="X135" s="49">
        <v>0</v>
      </c>
      <c r="Y135" s="49">
        <v>0</v>
      </c>
      <c r="Z135" s="49">
        <v>0</v>
      </c>
      <c r="AA135" s="49">
        <v>29</v>
      </c>
      <c r="AB135" s="49">
        <v>0</v>
      </c>
    </row>
    <row r="136" spans="1:28">
      <c r="D136" s="80">
        <f>SUM(D135:E135)</f>
        <v>0</v>
      </c>
      <c r="E136" s="80"/>
      <c r="F136" s="80">
        <f t="shared" ref="F136" si="21">SUM(F135:G135)</f>
        <v>31</v>
      </c>
      <c r="G136" s="80"/>
      <c r="H136" s="80">
        <f t="shared" ref="H136" si="22">SUM(H135:I135)</f>
        <v>0</v>
      </c>
      <c r="I136" s="80"/>
      <c r="J136" s="80">
        <f t="shared" ref="J136" si="23">SUM(J135:K135)</f>
        <v>0</v>
      </c>
      <c r="K136" s="80"/>
      <c r="L136" s="80">
        <f t="shared" ref="L136" si="24">SUM(L135:M135)</f>
        <v>4</v>
      </c>
      <c r="M136" s="80"/>
      <c r="P136" s="82">
        <f>SUM(P135:T135)</f>
        <v>31</v>
      </c>
      <c r="Q136" s="84"/>
      <c r="R136" s="84"/>
      <c r="S136" s="84"/>
      <c r="T136" s="83"/>
      <c r="U136" s="82">
        <f>SUM(U135:Y135)</f>
        <v>31</v>
      </c>
      <c r="V136" s="84"/>
      <c r="W136" s="84"/>
      <c r="X136" s="84"/>
      <c r="Y136" s="83"/>
      <c r="Z136" s="82">
        <f>SUM(Z135:AB135)</f>
        <v>29</v>
      </c>
      <c r="AA136" s="84"/>
      <c r="AB136" s="84"/>
    </row>
  </sheetData>
  <mergeCells count="112">
    <mergeCell ref="P136:T136"/>
    <mergeCell ref="U136:Y136"/>
    <mergeCell ref="Z101:AB101"/>
    <mergeCell ref="Z136:AB136"/>
    <mergeCell ref="Z53:AB53"/>
    <mergeCell ref="F53:G53"/>
    <mergeCell ref="H53:I53"/>
    <mergeCell ref="J53:K53"/>
    <mergeCell ref="L53:M53"/>
    <mergeCell ref="N84:O84"/>
    <mergeCell ref="D136:E136"/>
    <mergeCell ref="F136:G136"/>
    <mergeCell ref="H136:I136"/>
    <mergeCell ref="J136:K136"/>
    <mergeCell ref="L136:M136"/>
    <mergeCell ref="A99:C99"/>
    <mergeCell ref="N132:O132"/>
    <mergeCell ref="A100:C100"/>
    <mergeCell ref="A91:C91"/>
    <mergeCell ref="A92:C92"/>
    <mergeCell ref="A97:C97"/>
    <mergeCell ref="A98:C98"/>
    <mergeCell ref="A93:C93"/>
    <mergeCell ref="A94:C94"/>
    <mergeCell ref="A95:C95"/>
    <mergeCell ref="A96:C96"/>
    <mergeCell ref="D101:E101"/>
    <mergeCell ref="F101:G101"/>
    <mergeCell ref="H101:I101"/>
    <mergeCell ref="J101:K101"/>
    <mergeCell ref="L101:M101"/>
    <mergeCell ref="A134:C134"/>
    <mergeCell ref="A135:C135"/>
    <mergeCell ref="A131:L131"/>
    <mergeCell ref="A85:C85"/>
    <mergeCell ref="A86:C86"/>
    <mergeCell ref="A89:C89"/>
    <mergeCell ref="A90:C90"/>
    <mergeCell ref="A84:C84"/>
    <mergeCell ref="D84:E84"/>
    <mergeCell ref="F84:G84"/>
    <mergeCell ref="H84:I84"/>
    <mergeCell ref="L84:M84"/>
    <mergeCell ref="A87:C87"/>
    <mergeCell ref="A88:C88"/>
    <mergeCell ref="J84:K84"/>
    <mergeCell ref="A132:C132"/>
    <mergeCell ref="D132:E132"/>
    <mergeCell ref="F132:G132"/>
    <mergeCell ref="H132:I132"/>
    <mergeCell ref="L132:M132"/>
    <mergeCell ref="A133:C133"/>
    <mergeCell ref="J132:K132"/>
    <mergeCell ref="A1:L1"/>
    <mergeCell ref="A2:C2"/>
    <mergeCell ref="D2:E2"/>
    <mergeCell ref="F2:G2"/>
    <mergeCell ref="H2:I2"/>
    <mergeCell ref="L2:M2"/>
    <mergeCell ref="A83:L83"/>
    <mergeCell ref="A52:C52"/>
    <mergeCell ref="H15:I15"/>
    <mergeCell ref="J15:K15"/>
    <mergeCell ref="L15:M15"/>
    <mergeCell ref="D53:E53"/>
    <mergeCell ref="A45:L45"/>
    <mergeCell ref="A7:C7"/>
    <mergeCell ref="A8:C8"/>
    <mergeCell ref="A9:C9"/>
    <mergeCell ref="A13:C13"/>
    <mergeCell ref="A51:C51"/>
    <mergeCell ref="A46:C46"/>
    <mergeCell ref="D46:E46"/>
    <mergeCell ref="F46:G46"/>
    <mergeCell ref="H46:I46"/>
    <mergeCell ref="A49:C49"/>
    <mergeCell ref="A50:C50"/>
    <mergeCell ref="L46:M46"/>
    <mergeCell ref="J46:K46"/>
    <mergeCell ref="A10:C10"/>
    <mergeCell ref="D15:E15"/>
    <mergeCell ref="F15:G15"/>
    <mergeCell ref="P2:T2"/>
    <mergeCell ref="P15:T15"/>
    <mergeCell ref="U2:Y2"/>
    <mergeCell ref="N46:O46"/>
    <mergeCell ref="A47:C47"/>
    <mergeCell ref="A48:C48"/>
    <mergeCell ref="Z2:AB2"/>
    <mergeCell ref="U15:Y15"/>
    <mergeCell ref="Z15:AB15"/>
    <mergeCell ref="N2:O2"/>
    <mergeCell ref="A3:C3"/>
    <mergeCell ref="A4:C4"/>
    <mergeCell ref="A5:C5"/>
    <mergeCell ref="J2:K2"/>
    <mergeCell ref="P132:T132"/>
    <mergeCell ref="U132:Y132"/>
    <mergeCell ref="Z132:AB132"/>
    <mergeCell ref="P46:T46"/>
    <mergeCell ref="U46:Y46"/>
    <mergeCell ref="Z46:AB46"/>
    <mergeCell ref="P84:T84"/>
    <mergeCell ref="U84:Y84"/>
    <mergeCell ref="Z84:AB84"/>
    <mergeCell ref="P53:T53"/>
    <mergeCell ref="U53:Y53"/>
    <mergeCell ref="P101:T101"/>
    <mergeCell ref="U101:Y101"/>
    <mergeCell ref="A14:C14"/>
    <mergeCell ref="A12:C12"/>
    <mergeCell ref="A11:C11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90" zoomScaleNormal="90" workbookViewId="0">
      <selection activeCell="F78" sqref="F78"/>
    </sheetView>
  </sheetViews>
  <sheetFormatPr defaultRowHeight="16.5"/>
  <cols>
    <col min="1" max="1" width="26.5" bestFit="1" customWidth="1"/>
  </cols>
  <sheetData>
    <row r="1" spans="1:24" ht="21">
      <c r="A1" s="34" t="s">
        <v>100</v>
      </c>
      <c r="B1" s="33"/>
      <c r="C1" s="33"/>
      <c r="D1" s="33"/>
      <c r="E1" s="33"/>
      <c r="F1" s="33"/>
      <c r="G1" s="33"/>
      <c r="H1" s="33"/>
      <c r="I1" s="33"/>
      <c r="J1" s="33"/>
    </row>
    <row r="3" spans="1:24">
      <c r="A3" s="29" t="s">
        <v>101</v>
      </c>
      <c r="B3" s="102" t="s">
        <v>102</v>
      </c>
      <c r="C3" s="103"/>
      <c r="D3" s="102" t="s">
        <v>103</v>
      </c>
      <c r="E3" s="103"/>
      <c r="F3" s="102" t="s">
        <v>104</v>
      </c>
      <c r="G3" s="103"/>
      <c r="H3" s="102" t="s">
        <v>98</v>
      </c>
      <c r="I3" s="103"/>
      <c r="J3" s="102" t="s">
        <v>105</v>
      </c>
      <c r="K3" s="103"/>
      <c r="L3" s="63" t="s">
        <v>151</v>
      </c>
      <c r="M3" s="63"/>
      <c r="N3" s="63"/>
      <c r="O3" s="63"/>
      <c r="P3" s="63"/>
      <c r="Q3" s="63" t="s">
        <v>132</v>
      </c>
      <c r="R3" s="63"/>
      <c r="S3" s="63"/>
      <c r="T3" s="63"/>
      <c r="U3" s="63"/>
      <c r="V3" s="63" t="s">
        <v>138</v>
      </c>
      <c r="W3" s="63"/>
      <c r="X3" s="63"/>
    </row>
    <row r="4" spans="1:24">
      <c r="A4" s="29"/>
      <c r="B4" s="28" t="s">
        <v>106</v>
      </c>
      <c r="C4" s="28" t="s">
        <v>107</v>
      </c>
      <c r="D4" s="28" t="s">
        <v>106</v>
      </c>
      <c r="E4" s="28" t="s">
        <v>107</v>
      </c>
      <c r="F4" s="28" t="s">
        <v>106</v>
      </c>
      <c r="G4" s="28" t="s">
        <v>107</v>
      </c>
      <c r="H4" s="28" t="s">
        <v>106</v>
      </c>
      <c r="I4" s="28" t="s">
        <v>107</v>
      </c>
      <c r="J4" s="28" t="s">
        <v>106</v>
      </c>
      <c r="K4" s="28" t="s">
        <v>107</v>
      </c>
      <c r="L4" s="54" t="s">
        <v>127</v>
      </c>
      <c r="M4" s="54" t="s">
        <v>128</v>
      </c>
      <c r="N4" s="54" t="s">
        <v>129</v>
      </c>
      <c r="O4" s="54" t="s">
        <v>130</v>
      </c>
      <c r="P4" s="54" t="s">
        <v>131</v>
      </c>
      <c r="Q4" s="54" t="s">
        <v>133</v>
      </c>
      <c r="R4" s="54" t="s">
        <v>134</v>
      </c>
      <c r="S4" s="54" t="s">
        <v>135</v>
      </c>
      <c r="T4" s="54" t="s">
        <v>136</v>
      </c>
      <c r="U4" s="54" t="s">
        <v>137</v>
      </c>
      <c r="V4" s="54" t="s">
        <v>139</v>
      </c>
      <c r="W4" s="54" t="s">
        <v>140</v>
      </c>
      <c r="X4" s="54" t="s">
        <v>2</v>
      </c>
    </row>
    <row r="5" spans="1:24">
      <c r="A5" s="11" t="s">
        <v>108</v>
      </c>
      <c r="B5" s="30">
        <v>115</v>
      </c>
      <c r="C5" s="30">
        <v>20</v>
      </c>
      <c r="D5" s="30">
        <v>151</v>
      </c>
      <c r="E5" s="30">
        <v>27</v>
      </c>
      <c r="F5" s="30">
        <v>34</v>
      </c>
      <c r="G5" s="30">
        <v>0</v>
      </c>
      <c r="H5" s="30">
        <v>13</v>
      </c>
      <c r="I5" s="30">
        <v>2</v>
      </c>
      <c r="J5" s="30">
        <v>127</v>
      </c>
      <c r="K5" s="30">
        <v>39</v>
      </c>
      <c r="L5" s="48">
        <v>50</v>
      </c>
      <c r="M5" s="48">
        <v>79</v>
      </c>
      <c r="N5" s="48">
        <v>45</v>
      </c>
      <c r="O5" s="48">
        <v>18</v>
      </c>
      <c r="P5" s="48">
        <v>24</v>
      </c>
      <c r="Q5" s="48">
        <v>11</v>
      </c>
      <c r="R5" s="48">
        <v>124</v>
      </c>
      <c r="S5" s="48">
        <v>79</v>
      </c>
      <c r="T5" s="48">
        <v>9</v>
      </c>
      <c r="U5" s="48">
        <v>0</v>
      </c>
      <c r="V5" s="48">
        <v>257</v>
      </c>
      <c r="W5" s="48">
        <v>101</v>
      </c>
      <c r="X5" s="48">
        <v>59</v>
      </c>
    </row>
    <row r="6" spans="1:24">
      <c r="A6" s="11" t="s">
        <v>109</v>
      </c>
      <c r="B6" s="30">
        <v>13</v>
      </c>
      <c r="C6" s="30">
        <v>1</v>
      </c>
      <c r="D6" s="30">
        <v>37</v>
      </c>
      <c r="E6" s="30">
        <v>6</v>
      </c>
      <c r="F6" s="30">
        <v>5</v>
      </c>
      <c r="G6" s="30">
        <v>0</v>
      </c>
      <c r="H6" s="30">
        <v>6</v>
      </c>
      <c r="I6" s="30">
        <v>0</v>
      </c>
      <c r="J6" s="30">
        <v>27</v>
      </c>
      <c r="K6" s="30">
        <v>9</v>
      </c>
      <c r="L6" s="46">
        <v>9</v>
      </c>
      <c r="M6" s="46">
        <v>9</v>
      </c>
      <c r="N6" s="46">
        <v>15</v>
      </c>
      <c r="O6" s="46">
        <v>9</v>
      </c>
      <c r="P6" s="46">
        <v>8</v>
      </c>
      <c r="Q6" s="46">
        <v>4</v>
      </c>
      <c r="R6" s="46">
        <v>18</v>
      </c>
      <c r="S6" s="46">
        <v>20</v>
      </c>
      <c r="T6" s="46">
        <v>4</v>
      </c>
      <c r="U6" s="46">
        <v>5</v>
      </c>
      <c r="V6" s="46">
        <v>47</v>
      </c>
      <c r="W6" s="46">
        <v>9</v>
      </c>
      <c r="X6" s="46">
        <v>0</v>
      </c>
    </row>
    <row r="7" spans="1:24">
      <c r="A7" s="11" t="s">
        <v>110</v>
      </c>
      <c r="B7" s="30">
        <v>2</v>
      </c>
      <c r="C7" s="30">
        <v>1</v>
      </c>
      <c r="D7" s="30">
        <v>25</v>
      </c>
      <c r="E7" s="30">
        <v>9</v>
      </c>
      <c r="F7" s="30">
        <v>1</v>
      </c>
      <c r="G7" s="30">
        <v>0</v>
      </c>
      <c r="H7" s="30">
        <v>3</v>
      </c>
      <c r="I7" s="30">
        <v>1</v>
      </c>
      <c r="J7" s="30">
        <v>15</v>
      </c>
      <c r="K7" s="30">
        <v>7</v>
      </c>
      <c r="L7" s="46">
        <v>5</v>
      </c>
      <c r="M7" s="46">
        <v>12</v>
      </c>
      <c r="N7" s="46">
        <v>7</v>
      </c>
      <c r="O7" s="46">
        <v>6</v>
      </c>
      <c r="P7" s="46">
        <v>1</v>
      </c>
      <c r="Q7" s="46">
        <v>3</v>
      </c>
      <c r="R7" s="46">
        <v>8</v>
      </c>
      <c r="S7" s="46">
        <v>17</v>
      </c>
      <c r="T7" s="46">
        <v>3</v>
      </c>
      <c r="U7" s="46">
        <v>0</v>
      </c>
      <c r="V7" s="46">
        <v>29</v>
      </c>
      <c r="W7" s="46">
        <v>2</v>
      </c>
      <c r="X7" s="46">
        <v>0</v>
      </c>
    </row>
    <row r="8" spans="1:24">
      <c r="A8" s="11" t="s">
        <v>111</v>
      </c>
      <c r="B8" s="30">
        <v>0</v>
      </c>
      <c r="C8" s="30">
        <v>0</v>
      </c>
      <c r="D8" s="30">
        <v>36</v>
      </c>
      <c r="E8" s="30">
        <v>6</v>
      </c>
      <c r="F8" s="30">
        <v>0</v>
      </c>
      <c r="G8" s="30">
        <v>0</v>
      </c>
      <c r="H8" s="30">
        <v>2</v>
      </c>
      <c r="I8" s="30">
        <v>0</v>
      </c>
      <c r="J8" s="30">
        <v>38</v>
      </c>
      <c r="K8" s="30">
        <v>6</v>
      </c>
      <c r="L8" s="46">
        <v>7</v>
      </c>
      <c r="M8" s="46">
        <v>23</v>
      </c>
      <c r="N8" s="46">
        <v>27</v>
      </c>
      <c r="O8" s="46">
        <v>2</v>
      </c>
      <c r="P8" s="46">
        <v>2</v>
      </c>
      <c r="Q8" s="46">
        <v>2</v>
      </c>
      <c r="R8" s="46">
        <v>30</v>
      </c>
      <c r="S8" s="46">
        <v>28</v>
      </c>
      <c r="T8" s="46">
        <v>0</v>
      </c>
      <c r="U8" s="46">
        <v>0</v>
      </c>
      <c r="V8" s="46">
        <v>49</v>
      </c>
      <c r="W8" s="46">
        <v>2</v>
      </c>
      <c r="X8" s="46">
        <v>0</v>
      </c>
    </row>
    <row r="9" spans="1:24">
      <c r="A9" s="29" t="s">
        <v>112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>
      <c r="A10" s="11" t="s">
        <v>108</v>
      </c>
      <c r="B10" s="30">
        <v>80</v>
      </c>
      <c r="C10" s="30">
        <v>8</v>
      </c>
      <c r="D10" s="30">
        <v>100</v>
      </c>
      <c r="E10" s="30">
        <v>10</v>
      </c>
      <c r="F10" s="30">
        <v>111</v>
      </c>
      <c r="G10" s="30">
        <v>0</v>
      </c>
      <c r="H10" s="30">
        <v>21</v>
      </c>
      <c r="I10" s="30">
        <v>3</v>
      </c>
      <c r="J10" s="30">
        <v>37</v>
      </c>
      <c r="K10" s="30">
        <v>6</v>
      </c>
      <c r="L10" s="46">
        <v>169</v>
      </c>
      <c r="M10" s="46">
        <v>28</v>
      </c>
      <c r="N10" s="46">
        <v>19</v>
      </c>
      <c r="O10" s="46">
        <v>30</v>
      </c>
      <c r="P10" s="46">
        <v>8</v>
      </c>
      <c r="Q10" s="46">
        <v>3</v>
      </c>
      <c r="R10" s="46">
        <v>184</v>
      </c>
      <c r="S10" s="46">
        <v>43</v>
      </c>
      <c r="T10" s="46">
        <v>25</v>
      </c>
      <c r="U10" s="46">
        <v>0</v>
      </c>
      <c r="V10" s="46">
        <v>322</v>
      </c>
      <c r="W10" s="46">
        <v>52</v>
      </c>
      <c r="X10" s="46">
        <v>0</v>
      </c>
    </row>
    <row r="11" spans="1:24">
      <c r="A11" s="11" t="s">
        <v>110</v>
      </c>
      <c r="B11" s="30">
        <v>10</v>
      </c>
      <c r="C11" s="30">
        <v>0</v>
      </c>
      <c r="D11" s="30">
        <v>39</v>
      </c>
      <c r="E11" s="30">
        <v>7</v>
      </c>
      <c r="F11" s="30">
        <v>29</v>
      </c>
      <c r="G11" s="30">
        <v>0</v>
      </c>
      <c r="H11" s="30">
        <v>2</v>
      </c>
      <c r="I11" s="30">
        <v>0</v>
      </c>
      <c r="J11" s="30">
        <v>2</v>
      </c>
      <c r="K11" s="30">
        <v>1</v>
      </c>
      <c r="L11" s="46">
        <v>45</v>
      </c>
      <c r="M11" s="46">
        <v>37</v>
      </c>
      <c r="N11" s="46">
        <v>4</v>
      </c>
      <c r="O11" s="46">
        <v>1</v>
      </c>
      <c r="P11" s="46">
        <v>0</v>
      </c>
      <c r="Q11" s="46">
        <v>0</v>
      </c>
      <c r="R11" s="46">
        <v>62</v>
      </c>
      <c r="S11" s="46">
        <v>25</v>
      </c>
      <c r="T11" s="46">
        <v>0</v>
      </c>
      <c r="U11" s="46">
        <v>0</v>
      </c>
      <c r="V11" s="46">
        <v>88</v>
      </c>
      <c r="W11" s="46">
        <v>4</v>
      </c>
      <c r="X11" s="46">
        <v>0</v>
      </c>
    </row>
    <row r="12" spans="1:24">
      <c r="A12" s="29" t="s">
        <v>113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>
      <c r="A13" s="11" t="s">
        <v>108</v>
      </c>
      <c r="B13" s="30">
        <v>22</v>
      </c>
      <c r="C13" s="30">
        <v>21</v>
      </c>
      <c r="D13" s="30">
        <v>73</v>
      </c>
      <c r="E13" s="30">
        <v>176</v>
      </c>
      <c r="F13" s="30">
        <v>14</v>
      </c>
      <c r="G13" s="30">
        <v>0</v>
      </c>
      <c r="H13" s="30">
        <v>6</v>
      </c>
      <c r="I13" s="30">
        <v>14</v>
      </c>
      <c r="J13" s="30">
        <v>32</v>
      </c>
      <c r="K13" s="30">
        <v>92</v>
      </c>
      <c r="L13" s="46">
        <v>184</v>
      </c>
      <c r="M13" s="46">
        <v>51</v>
      </c>
      <c r="N13" s="46">
        <v>27</v>
      </c>
      <c r="O13" s="46">
        <v>32</v>
      </c>
      <c r="P13" s="46">
        <v>8</v>
      </c>
      <c r="Q13" s="46">
        <v>18</v>
      </c>
      <c r="R13" s="46">
        <v>210</v>
      </c>
      <c r="S13" s="46">
        <v>50</v>
      </c>
      <c r="T13" s="46">
        <v>25</v>
      </c>
      <c r="U13" s="46">
        <v>0</v>
      </c>
      <c r="V13" s="46">
        <v>382</v>
      </c>
      <c r="W13" s="46">
        <v>68</v>
      </c>
      <c r="X13" s="46">
        <v>0</v>
      </c>
    </row>
    <row r="14" spans="1:24">
      <c r="A14" s="11" t="s">
        <v>110</v>
      </c>
      <c r="B14" s="30">
        <v>2</v>
      </c>
      <c r="C14" s="30">
        <v>0</v>
      </c>
      <c r="D14" s="30">
        <v>2</v>
      </c>
      <c r="E14" s="30">
        <v>11</v>
      </c>
      <c r="F14" s="30">
        <v>1</v>
      </c>
      <c r="G14" s="30">
        <v>0</v>
      </c>
      <c r="H14" s="30">
        <v>1</v>
      </c>
      <c r="I14" s="30">
        <v>2</v>
      </c>
      <c r="J14" s="30">
        <v>2</v>
      </c>
      <c r="K14" s="30">
        <v>16</v>
      </c>
      <c r="L14" s="46">
        <v>9</v>
      </c>
      <c r="M14" s="46">
        <v>4</v>
      </c>
      <c r="N14" s="46">
        <v>2</v>
      </c>
      <c r="O14" s="46">
        <v>0</v>
      </c>
      <c r="P14" s="46">
        <v>0</v>
      </c>
      <c r="Q14" s="46">
        <v>4</v>
      </c>
      <c r="R14" s="46">
        <v>9</v>
      </c>
      <c r="S14" s="46">
        <v>2</v>
      </c>
      <c r="T14" s="46">
        <v>0</v>
      </c>
      <c r="U14" s="46">
        <v>0</v>
      </c>
      <c r="V14" s="46">
        <v>15</v>
      </c>
      <c r="W14" s="46">
        <v>0</v>
      </c>
      <c r="X14" s="46">
        <v>2</v>
      </c>
    </row>
    <row r="15" spans="1:24">
      <c r="A15" s="11" t="s">
        <v>111</v>
      </c>
      <c r="B15" s="30">
        <v>3</v>
      </c>
      <c r="C15" s="30">
        <v>11</v>
      </c>
      <c r="D15" s="30">
        <v>31</v>
      </c>
      <c r="E15" s="30">
        <v>80</v>
      </c>
      <c r="F15" s="30">
        <v>1</v>
      </c>
      <c r="G15" s="30">
        <v>0</v>
      </c>
      <c r="H15" s="30">
        <v>7</v>
      </c>
      <c r="I15" s="30">
        <v>9</v>
      </c>
      <c r="J15" s="30">
        <v>12</v>
      </c>
      <c r="K15" s="30">
        <v>38</v>
      </c>
      <c r="L15" s="46">
        <v>32</v>
      </c>
      <c r="M15" s="46">
        <v>52</v>
      </c>
      <c r="N15" s="46">
        <v>12</v>
      </c>
      <c r="O15" s="46">
        <v>20</v>
      </c>
      <c r="P15" s="46">
        <v>2</v>
      </c>
      <c r="Q15" s="46">
        <v>45</v>
      </c>
      <c r="R15" s="46">
        <v>54</v>
      </c>
      <c r="S15" s="46">
        <v>19</v>
      </c>
      <c r="T15" s="46">
        <v>6</v>
      </c>
      <c r="U15" s="46">
        <v>0</v>
      </c>
      <c r="V15" s="46">
        <v>170</v>
      </c>
      <c r="W15" s="46">
        <v>0</v>
      </c>
      <c r="X15" s="46">
        <v>3</v>
      </c>
    </row>
    <row r="16" spans="1:24">
      <c r="A16" s="29" t="s">
        <v>114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>
      <c r="A17" s="11" t="s">
        <v>108</v>
      </c>
      <c r="B17" s="30">
        <v>5</v>
      </c>
      <c r="C17" s="30">
        <v>13</v>
      </c>
      <c r="D17" s="30">
        <v>11</v>
      </c>
      <c r="E17" s="30">
        <v>83</v>
      </c>
      <c r="F17" s="30">
        <v>2</v>
      </c>
      <c r="G17" s="30">
        <v>0</v>
      </c>
      <c r="H17" s="30">
        <v>6</v>
      </c>
      <c r="I17" s="30">
        <v>14</v>
      </c>
      <c r="J17" s="30">
        <v>3</v>
      </c>
      <c r="K17" s="30">
        <v>54</v>
      </c>
      <c r="L17" s="46">
        <v>12</v>
      </c>
      <c r="M17" s="46">
        <v>27</v>
      </c>
      <c r="N17" s="46">
        <v>21</v>
      </c>
      <c r="O17" s="46">
        <v>15</v>
      </c>
      <c r="P17" s="46">
        <v>14</v>
      </c>
      <c r="Q17" s="46">
        <v>9</v>
      </c>
      <c r="R17" s="46">
        <v>38</v>
      </c>
      <c r="S17" s="46">
        <v>57</v>
      </c>
      <c r="T17" s="46">
        <v>4</v>
      </c>
      <c r="U17" s="46">
        <v>1</v>
      </c>
      <c r="V17" s="46">
        <v>108</v>
      </c>
      <c r="W17" s="46">
        <v>7</v>
      </c>
      <c r="X17" s="46">
        <v>10</v>
      </c>
    </row>
    <row r="18" spans="1:24">
      <c r="A18" s="11"/>
      <c r="B18" s="31">
        <f>SUM(B5,B6,B7,B8,B10,B11,B13,B14,B15,B17)</f>
        <v>252</v>
      </c>
      <c r="C18" s="31">
        <f t="shared" ref="C18:K18" si="0">SUM(C5,C6,C7,C8,C10,C11,C13,C14,C15,C17)</f>
        <v>75</v>
      </c>
      <c r="D18" s="31">
        <f t="shared" si="0"/>
        <v>505</v>
      </c>
      <c r="E18" s="31">
        <f t="shared" si="0"/>
        <v>415</v>
      </c>
      <c r="F18" s="31">
        <f t="shared" si="0"/>
        <v>198</v>
      </c>
      <c r="G18" s="31">
        <f t="shared" si="0"/>
        <v>0</v>
      </c>
      <c r="H18" s="31">
        <f t="shared" si="0"/>
        <v>67</v>
      </c>
      <c r="I18" s="31">
        <f t="shared" si="0"/>
        <v>45</v>
      </c>
      <c r="J18" s="31">
        <f t="shared" si="0"/>
        <v>295</v>
      </c>
      <c r="K18" s="31">
        <f t="shared" si="0"/>
        <v>268</v>
      </c>
      <c r="L18" s="49">
        <f t="shared" ref="L18:X18" si="1">SUM(L5:L17)</f>
        <v>522</v>
      </c>
      <c r="M18" s="49">
        <f t="shared" si="1"/>
        <v>322</v>
      </c>
      <c r="N18" s="49">
        <f t="shared" si="1"/>
        <v>179</v>
      </c>
      <c r="O18" s="49">
        <f t="shared" si="1"/>
        <v>133</v>
      </c>
      <c r="P18" s="49">
        <f t="shared" si="1"/>
        <v>67</v>
      </c>
      <c r="Q18" s="49">
        <f t="shared" si="1"/>
        <v>99</v>
      </c>
      <c r="R18" s="49">
        <f t="shared" si="1"/>
        <v>737</v>
      </c>
      <c r="S18" s="49">
        <f t="shared" si="1"/>
        <v>340</v>
      </c>
      <c r="T18" s="49">
        <f t="shared" si="1"/>
        <v>76</v>
      </c>
      <c r="U18" s="49">
        <f t="shared" si="1"/>
        <v>6</v>
      </c>
      <c r="V18" s="49">
        <f t="shared" si="1"/>
        <v>1467</v>
      </c>
      <c r="W18" s="49">
        <f t="shared" si="1"/>
        <v>245</v>
      </c>
      <c r="X18" s="49">
        <f t="shared" si="1"/>
        <v>74</v>
      </c>
    </row>
    <row r="19" spans="1:24">
      <c r="B19" s="80">
        <f>SUM(B18:C18)</f>
        <v>327</v>
      </c>
      <c r="C19" s="80"/>
      <c r="D19" s="80">
        <f t="shared" ref="D19" si="2">SUM(D18:E18)</f>
        <v>920</v>
      </c>
      <c r="E19" s="80"/>
      <c r="F19" s="80">
        <f t="shared" ref="F19" si="3">SUM(F18:G18)</f>
        <v>198</v>
      </c>
      <c r="G19" s="80"/>
      <c r="H19" s="80">
        <f t="shared" ref="H19" si="4">SUM(H18:I18)</f>
        <v>112</v>
      </c>
      <c r="I19" s="80"/>
      <c r="J19" s="80">
        <f>SUM(J18:K18)</f>
        <v>563</v>
      </c>
      <c r="K19" s="80"/>
      <c r="L19" s="82">
        <f>SUM(L18:P18)</f>
        <v>1223</v>
      </c>
      <c r="M19" s="84"/>
      <c r="N19" s="84"/>
      <c r="O19" s="84"/>
      <c r="P19" s="83"/>
      <c r="Q19" s="82">
        <f>SUM(Q18:U18)</f>
        <v>1258</v>
      </c>
      <c r="R19" s="84"/>
      <c r="S19" s="84"/>
      <c r="T19" s="84"/>
      <c r="U19" s="83"/>
      <c r="V19" s="82">
        <f>SUM(V18:X18)</f>
        <v>1786</v>
      </c>
      <c r="W19" s="84"/>
      <c r="X19" s="83"/>
    </row>
    <row r="47" spans="1:10" ht="21">
      <c r="A47" s="34" t="s">
        <v>126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20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24">
      <c r="A49" s="29" t="s">
        <v>115</v>
      </c>
      <c r="B49" s="102" t="s">
        <v>116</v>
      </c>
      <c r="C49" s="103"/>
      <c r="D49" s="102" t="s">
        <v>117</v>
      </c>
      <c r="E49" s="103"/>
      <c r="F49" s="102" t="s">
        <v>118</v>
      </c>
      <c r="G49" s="103"/>
      <c r="H49" s="102" t="s">
        <v>119</v>
      </c>
      <c r="I49" s="103"/>
      <c r="J49" s="102" t="s">
        <v>120</v>
      </c>
      <c r="K49" s="103"/>
      <c r="L49" s="63" t="s">
        <v>151</v>
      </c>
      <c r="M49" s="63"/>
      <c r="N49" s="63"/>
      <c r="O49" s="63"/>
      <c r="P49" s="63"/>
      <c r="Q49" s="63" t="s">
        <v>132</v>
      </c>
      <c r="R49" s="63"/>
      <c r="S49" s="63"/>
      <c r="T49" s="63"/>
      <c r="U49" s="63"/>
      <c r="V49" s="63" t="s">
        <v>138</v>
      </c>
      <c r="W49" s="63"/>
      <c r="X49" s="63"/>
    </row>
    <row r="50" spans="1:24">
      <c r="A50" s="29"/>
      <c r="B50" s="28" t="s">
        <v>121</v>
      </c>
      <c r="C50" s="28" t="s">
        <v>122</v>
      </c>
      <c r="D50" s="28" t="s">
        <v>121</v>
      </c>
      <c r="E50" s="28" t="s">
        <v>122</v>
      </c>
      <c r="F50" s="28" t="s">
        <v>121</v>
      </c>
      <c r="G50" s="28" t="s">
        <v>122</v>
      </c>
      <c r="H50" s="28" t="s">
        <v>121</v>
      </c>
      <c r="I50" s="28" t="s">
        <v>122</v>
      </c>
      <c r="J50" s="28" t="s">
        <v>121</v>
      </c>
      <c r="K50" s="28" t="s">
        <v>122</v>
      </c>
      <c r="L50" s="54" t="s">
        <v>127</v>
      </c>
      <c r="M50" s="54" t="s">
        <v>128</v>
      </c>
      <c r="N50" s="54" t="s">
        <v>129</v>
      </c>
      <c r="O50" s="54" t="s">
        <v>130</v>
      </c>
      <c r="P50" s="54" t="s">
        <v>131</v>
      </c>
      <c r="Q50" s="54" t="s">
        <v>133</v>
      </c>
      <c r="R50" s="54" t="s">
        <v>134</v>
      </c>
      <c r="S50" s="54" t="s">
        <v>135</v>
      </c>
      <c r="T50" s="54" t="s">
        <v>136</v>
      </c>
      <c r="U50" s="54" t="s">
        <v>137</v>
      </c>
      <c r="V50" s="54" t="s">
        <v>139</v>
      </c>
      <c r="W50" s="54" t="s">
        <v>140</v>
      </c>
      <c r="X50" s="54" t="s">
        <v>2</v>
      </c>
    </row>
    <row r="51" spans="1:24">
      <c r="A51" s="11" t="s">
        <v>123</v>
      </c>
      <c r="B51" s="30">
        <v>8</v>
      </c>
      <c r="C51" s="30">
        <v>0</v>
      </c>
      <c r="D51" s="30">
        <v>117</v>
      </c>
      <c r="E51" s="30">
        <v>20</v>
      </c>
      <c r="F51" s="30">
        <v>8</v>
      </c>
      <c r="G51" s="30">
        <v>0</v>
      </c>
      <c r="H51" s="30">
        <v>9</v>
      </c>
      <c r="I51" s="30">
        <v>0</v>
      </c>
      <c r="J51" s="30">
        <v>74</v>
      </c>
      <c r="K51" s="30">
        <v>21</v>
      </c>
      <c r="L51" s="48">
        <v>36</v>
      </c>
      <c r="M51" s="48">
        <v>80</v>
      </c>
      <c r="N51" s="48">
        <v>32</v>
      </c>
      <c r="O51" s="48">
        <v>16</v>
      </c>
      <c r="P51" s="48">
        <v>8</v>
      </c>
      <c r="Q51" s="48">
        <v>11</v>
      </c>
      <c r="R51" s="48">
        <v>96</v>
      </c>
      <c r="S51" s="48">
        <v>61</v>
      </c>
      <c r="T51" s="48">
        <v>5</v>
      </c>
      <c r="U51" s="48">
        <v>0</v>
      </c>
      <c r="V51" s="48">
        <v>1</v>
      </c>
      <c r="W51" s="48">
        <v>213</v>
      </c>
      <c r="X51" s="48">
        <v>3</v>
      </c>
    </row>
    <row r="52" spans="1:24">
      <c r="A52" s="11" t="s">
        <v>124</v>
      </c>
      <c r="B52" s="30">
        <v>1</v>
      </c>
      <c r="C52" s="30">
        <v>0</v>
      </c>
      <c r="D52" s="30">
        <v>112</v>
      </c>
      <c r="E52" s="30">
        <v>14</v>
      </c>
      <c r="F52" s="30">
        <v>2</v>
      </c>
      <c r="G52" s="30">
        <v>0</v>
      </c>
      <c r="H52" s="30">
        <v>2</v>
      </c>
      <c r="I52" s="30">
        <v>0</v>
      </c>
      <c r="J52" s="30">
        <v>79</v>
      </c>
      <c r="K52" s="30">
        <v>4</v>
      </c>
      <c r="L52" s="46">
        <v>14</v>
      </c>
      <c r="M52" s="46">
        <v>54</v>
      </c>
      <c r="N52" s="46">
        <v>26</v>
      </c>
      <c r="O52" s="46">
        <v>5</v>
      </c>
      <c r="P52" s="46">
        <v>8</v>
      </c>
      <c r="Q52" s="46">
        <v>6</v>
      </c>
      <c r="R52" s="46">
        <v>57</v>
      </c>
      <c r="S52" s="46">
        <v>44</v>
      </c>
      <c r="T52" s="46">
        <v>0</v>
      </c>
      <c r="U52" s="46">
        <v>0</v>
      </c>
      <c r="V52" s="46">
        <v>0</v>
      </c>
      <c r="W52" s="46">
        <v>110</v>
      </c>
      <c r="X52" s="46">
        <v>0</v>
      </c>
    </row>
    <row r="53" spans="1:24">
      <c r="A53" s="29" t="s">
        <v>125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4">
      <c r="A54" s="11" t="s">
        <v>123</v>
      </c>
      <c r="B54" s="30">
        <v>2</v>
      </c>
      <c r="C54" s="30">
        <v>0</v>
      </c>
      <c r="D54" s="30">
        <v>105</v>
      </c>
      <c r="E54" s="30">
        <v>5</v>
      </c>
      <c r="F54" s="30">
        <v>1</v>
      </c>
      <c r="G54" s="30">
        <v>0</v>
      </c>
      <c r="H54" s="30">
        <v>4</v>
      </c>
      <c r="I54" s="30">
        <v>2</v>
      </c>
      <c r="J54" s="30">
        <v>0</v>
      </c>
      <c r="K54" s="30">
        <v>0</v>
      </c>
      <c r="L54" s="46">
        <v>72</v>
      </c>
      <c r="M54" s="46">
        <v>45</v>
      </c>
      <c r="N54" s="46">
        <v>3</v>
      </c>
      <c r="O54" s="46">
        <v>0</v>
      </c>
      <c r="P54" s="46">
        <v>1</v>
      </c>
      <c r="Q54" s="46">
        <v>3</v>
      </c>
      <c r="R54" s="46">
        <v>99</v>
      </c>
      <c r="S54" s="46">
        <v>18</v>
      </c>
      <c r="T54" s="46">
        <v>1</v>
      </c>
      <c r="U54" s="46">
        <v>0</v>
      </c>
      <c r="V54" s="46">
        <v>0</v>
      </c>
      <c r="W54" s="46">
        <v>125</v>
      </c>
      <c r="X54" s="46">
        <v>1</v>
      </c>
    </row>
    <row r="55" spans="1:24">
      <c r="A55" s="11" t="s">
        <v>124</v>
      </c>
      <c r="B55" s="30">
        <v>1</v>
      </c>
      <c r="C55" s="30">
        <v>0</v>
      </c>
      <c r="D55" s="30">
        <v>78</v>
      </c>
      <c r="E55" s="30">
        <v>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46">
        <v>36</v>
      </c>
      <c r="M55" s="46">
        <v>46</v>
      </c>
      <c r="N55" s="46">
        <v>3</v>
      </c>
      <c r="O55" s="46">
        <v>0</v>
      </c>
      <c r="P55" s="46">
        <v>0</v>
      </c>
      <c r="Q55" s="46">
        <v>0</v>
      </c>
      <c r="R55" s="46">
        <v>64</v>
      </c>
      <c r="S55" s="46">
        <v>21</v>
      </c>
      <c r="T55" s="46">
        <v>0</v>
      </c>
      <c r="U55" s="46">
        <v>0</v>
      </c>
      <c r="V55" s="46">
        <v>0</v>
      </c>
      <c r="W55" s="46">
        <v>84</v>
      </c>
      <c r="X55" s="46">
        <v>0</v>
      </c>
    </row>
    <row r="56" spans="1:24">
      <c r="A56" s="29" t="s">
        <v>113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24">
      <c r="A57" s="11" t="s">
        <v>123</v>
      </c>
      <c r="B57" s="30">
        <v>2</v>
      </c>
      <c r="C57" s="30">
        <v>0</v>
      </c>
      <c r="D57" s="30">
        <v>53</v>
      </c>
      <c r="E57" s="30">
        <v>63</v>
      </c>
      <c r="F57" s="30">
        <v>0</v>
      </c>
      <c r="G57" s="30">
        <v>0</v>
      </c>
      <c r="H57" s="30">
        <v>3</v>
      </c>
      <c r="I57" s="30">
        <v>6</v>
      </c>
      <c r="J57" s="30">
        <v>14</v>
      </c>
      <c r="K57" s="30">
        <v>8</v>
      </c>
      <c r="L57" s="46">
        <v>82</v>
      </c>
      <c r="M57" s="46">
        <v>49</v>
      </c>
      <c r="N57" s="46">
        <v>11</v>
      </c>
      <c r="O57" s="46">
        <v>4</v>
      </c>
      <c r="P57" s="46">
        <v>0</v>
      </c>
      <c r="Q57" s="46">
        <v>85</v>
      </c>
      <c r="R57" s="46">
        <v>53</v>
      </c>
      <c r="S57" s="46">
        <v>4</v>
      </c>
      <c r="T57" s="46">
        <v>2</v>
      </c>
      <c r="U57" s="46">
        <v>0</v>
      </c>
      <c r="V57" s="46">
        <v>1</v>
      </c>
      <c r="W57" s="46">
        <v>157</v>
      </c>
      <c r="X57" s="46">
        <v>1</v>
      </c>
    </row>
    <row r="58" spans="1:24">
      <c r="A58" s="11" t="s">
        <v>124</v>
      </c>
      <c r="B58" s="30">
        <v>0</v>
      </c>
      <c r="C58" s="30">
        <v>0</v>
      </c>
      <c r="D58" s="30">
        <v>109</v>
      </c>
      <c r="E58" s="30">
        <v>116</v>
      </c>
      <c r="F58" s="30">
        <v>0</v>
      </c>
      <c r="G58" s="30">
        <v>0</v>
      </c>
      <c r="H58" s="30">
        <v>0</v>
      </c>
      <c r="I58" s="30">
        <v>2</v>
      </c>
      <c r="J58" s="30">
        <v>111</v>
      </c>
      <c r="K58" s="30">
        <v>123</v>
      </c>
      <c r="L58" s="46">
        <v>150</v>
      </c>
      <c r="M58" s="46">
        <v>42</v>
      </c>
      <c r="N58" s="46">
        <v>15</v>
      </c>
      <c r="O58" s="46">
        <v>14</v>
      </c>
      <c r="P58" s="46">
        <v>7</v>
      </c>
      <c r="Q58" s="46">
        <v>172</v>
      </c>
      <c r="R58" s="46">
        <v>47</v>
      </c>
      <c r="S58" s="46">
        <v>5</v>
      </c>
      <c r="T58" s="46">
        <v>1</v>
      </c>
      <c r="U58" s="46">
        <v>0</v>
      </c>
      <c r="V58" s="46">
        <v>0</v>
      </c>
      <c r="W58" s="46">
        <v>214</v>
      </c>
      <c r="X58" s="46">
        <v>4</v>
      </c>
    </row>
    <row r="59" spans="1:24">
      <c r="A59" s="29" t="s">
        <v>114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>
      <c r="A60" s="11" t="s">
        <v>123</v>
      </c>
      <c r="B60" s="30">
        <v>0</v>
      </c>
      <c r="C60" s="30">
        <v>0</v>
      </c>
      <c r="D60" s="30">
        <v>7</v>
      </c>
      <c r="E60" s="30">
        <v>7</v>
      </c>
      <c r="F60" s="30">
        <v>0</v>
      </c>
      <c r="G60" s="30">
        <v>0</v>
      </c>
      <c r="H60" s="30">
        <v>0</v>
      </c>
      <c r="I60" s="30">
        <v>1</v>
      </c>
      <c r="J60" s="30">
        <v>0</v>
      </c>
      <c r="K60" s="30">
        <v>5</v>
      </c>
      <c r="L60" s="48">
        <v>3</v>
      </c>
      <c r="M60" s="48">
        <v>8</v>
      </c>
      <c r="N60" s="48">
        <v>1</v>
      </c>
      <c r="O60" s="48">
        <v>1</v>
      </c>
      <c r="P60" s="48">
        <v>1</v>
      </c>
      <c r="Q60" s="48">
        <v>1</v>
      </c>
      <c r="R60" s="48">
        <v>8</v>
      </c>
      <c r="S60" s="48">
        <v>4</v>
      </c>
      <c r="T60" s="48">
        <v>1</v>
      </c>
      <c r="U60" s="48">
        <v>0</v>
      </c>
      <c r="V60" s="48">
        <v>0</v>
      </c>
      <c r="W60" s="48">
        <v>15</v>
      </c>
      <c r="X60" s="48">
        <v>0</v>
      </c>
    </row>
    <row r="61" spans="1:24">
      <c r="A61" s="11" t="s">
        <v>124</v>
      </c>
      <c r="B61" s="30">
        <v>0</v>
      </c>
      <c r="C61" s="30">
        <v>0</v>
      </c>
      <c r="D61" s="30">
        <v>15</v>
      </c>
      <c r="E61" s="30">
        <v>16</v>
      </c>
      <c r="F61" s="30">
        <v>0</v>
      </c>
      <c r="G61" s="30">
        <v>0</v>
      </c>
      <c r="H61" s="30">
        <v>0</v>
      </c>
      <c r="I61" s="30">
        <v>0</v>
      </c>
      <c r="J61" s="30">
        <v>3</v>
      </c>
      <c r="K61" s="30">
        <v>1</v>
      </c>
      <c r="L61" s="46">
        <v>11</v>
      </c>
      <c r="M61" s="46">
        <v>6</v>
      </c>
      <c r="N61" s="46">
        <v>3</v>
      </c>
      <c r="O61" s="46">
        <v>7</v>
      </c>
      <c r="P61" s="46">
        <v>4</v>
      </c>
      <c r="Q61" s="46">
        <v>1</v>
      </c>
      <c r="R61" s="46">
        <v>21</v>
      </c>
      <c r="S61" s="46">
        <v>9</v>
      </c>
      <c r="T61" s="46">
        <v>0</v>
      </c>
      <c r="U61" s="46">
        <v>0</v>
      </c>
      <c r="V61" s="46">
        <v>0</v>
      </c>
      <c r="W61" s="46">
        <v>29</v>
      </c>
      <c r="X61" s="46">
        <v>0</v>
      </c>
    </row>
    <row r="62" spans="1:24">
      <c r="A62" s="11"/>
      <c r="B62" s="11">
        <f>SUM(B51,B52,B54,B55,B57,B58,B60,B61)</f>
        <v>14</v>
      </c>
      <c r="C62" s="11">
        <f t="shared" ref="C62:K62" si="5">SUM(C51,C52,C54,C55,C57,C58,C60,C61)</f>
        <v>0</v>
      </c>
      <c r="D62" s="11">
        <f t="shared" si="5"/>
        <v>596</v>
      </c>
      <c r="E62" s="11">
        <f t="shared" si="5"/>
        <v>247</v>
      </c>
      <c r="F62" s="11">
        <f t="shared" si="5"/>
        <v>11</v>
      </c>
      <c r="G62" s="11">
        <f t="shared" si="5"/>
        <v>0</v>
      </c>
      <c r="H62" s="11">
        <f t="shared" si="5"/>
        <v>18</v>
      </c>
      <c r="I62" s="11">
        <f t="shared" si="5"/>
        <v>11</v>
      </c>
      <c r="J62" s="11">
        <f t="shared" si="5"/>
        <v>281</v>
      </c>
      <c r="K62" s="11">
        <f t="shared" si="5"/>
        <v>162</v>
      </c>
      <c r="L62" s="46">
        <f t="shared" ref="L62:X62" si="6">SUM(L51:L61)</f>
        <v>404</v>
      </c>
      <c r="M62" s="46">
        <f t="shared" si="6"/>
        <v>330</v>
      </c>
      <c r="N62" s="46">
        <f t="shared" si="6"/>
        <v>94</v>
      </c>
      <c r="O62" s="46">
        <f t="shared" si="6"/>
        <v>47</v>
      </c>
      <c r="P62" s="46">
        <f t="shared" si="6"/>
        <v>29</v>
      </c>
      <c r="Q62" s="46">
        <f t="shared" si="6"/>
        <v>279</v>
      </c>
      <c r="R62" s="46">
        <f t="shared" si="6"/>
        <v>445</v>
      </c>
      <c r="S62" s="46">
        <f t="shared" si="6"/>
        <v>166</v>
      </c>
      <c r="T62" s="46">
        <f t="shared" si="6"/>
        <v>10</v>
      </c>
      <c r="U62" s="46">
        <f t="shared" si="6"/>
        <v>0</v>
      </c>
      <c r="V62" s="46">
        <f t="shared" si="6"/>
        <v>2</v>
      </c>
      <c r="W62" s="46">
        <f t="shared" si="6"/>
        <v>947</v>
      </c>
      <c r="X62" s="46">
        <f t="shared" si="6"/>
        <v>9</v>
      </c>
    </row>
    <row r="63" spans="1:24">
      <c r="B63" s="80">
        <f>SUM(B62:C62)</f>
        <v>14</v>
      </c>
      <c r="C63" s="80"/>
      <c r="D63" s="80">
        <f t="shared" ref="D63" si="7">SUM(D62:E62)</f>
        <v>843</v>
      </c>
      <c r="E63" s="80"/>
      <c r="F63" s="80">
        <f t="shared" ref="F63" si="8">SUM(F62:G62)</f>
        <v>11</v>
      </c>
      <c r="G63" s="80"/>
      <c r="H63" s="80">
        <f t="shared" ref="H63" si="9">SUM(H62:I62)</f>
        <v>29</v>
      </c>
      <c r="I63" s="80"/>
      <c r="J63" s="80">
        <f t="shared" ref="J63" si="10">SUM(J62:K62)</f>
        <v>443</v>
      </c>
      <c r="K63" s="80"/>
      <c r="L63" s="82">
        <f>SUM(L62:P62)</f>
        <v>904</v>
      </c>
      <c r="M63" s="84"/>
      <c r="N63" s="84"/>
      <c r="O63" s="84"/>
      <c r="P63" s="83"/>
      <c r="Q63" s="82">
        <f>SUM(Q62:U62)</f>
        <v>900</v>
      </c>
      <c r="R63" s="84"/>
      <c r="S63" s="84"/>
      <c r="T63" s="84"/>
      <c r="U63" s="83"/>
      <c r="V63" s="82">
        <f>SUM(V62:X62)</f>
        <v>958</v>
      </c>
      <c r="W63" s="84"/>
      <c r="X63" s="83"/>
    </row>
    <row r="64" spans="1:24">
      <c r="V64" t="s">
        <v>150</v>
      </c>
    </row>
  </sheetData>
  <mergeCells count="32">
    <mergeCell ref="L49:P49"/>
    <mergeCell ref="Q49:U49"/>
    <mergeCell ref="V49:X49"/>
    <mergeCell ref="L63:P63"/>
    <mergeCell ref="Q63:U63"/>
    <mergeCell ref="V63:X63"/>
    <mergeCell ref="L19:P19"/>
    <mergeCell ref="Q19:U19"/>
    <mergeCell ref="V19:X19"/>
    <mergeCell ref="L3:P3"/>
    <mergeCell ref="Q3:U3"/>
    <mergeCell ref="V3:X3"/>
    <mergeCell ref="B19:C19"/>
    <mergeCell ref="D19:E19"/>
    <mergeCell ref="F19:G19"/>
    <mergeCell ref="H19:I19"/>
    <mergeCell ref="J19:K19"/>
    <mergeCell ref="B63:C63"/>
    <mergeCell ref="D63:E63"/>
    <mergeCell ref="F63:G63"/>
    <mergeCell ref="H63:I63"/>
    <mergeCell ref="J63:K63"/>
    <mergeCell ref="B49:C49"/>
    <mergeCell ref="D49:E49"/>
    <mergeCell ref="F49:G49"/>
    <mergeCell ref="H49:I49"/>
    <mergeCell ref="J49:K49"/>
    <mergeCell ref="B3:C3"/>
    <mergeCell ref="D3:E3"/>
    <mergeCell ref="F3:G3"/>
    <mergeCell ref="H3:I3"/>
    <mergeCell ref="J3:K3"/>
  </mergeCells>
  <phoneticPr fontId="1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日間四技</vt:lpstr>
      <vt:lpstr>日間二技</vt:lpstr>
      <vt:lpstr>日間碩</vt:lpstr>
      <vt:lpstr>進修推廣處</vt:lpstr>
      <vt:lpstr>統整</vt:lpstr>
    </vt:vector>
  </TitlesOfParts>
  <Company>mychat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江靖芬</dc:creator>
  <cp:lastModifiedBy>kuas</cp:lastModifiedBy>
  <dcterms:created xsi:type="dcterms:W3CDTF">2013-06-07T02:48:32Z</dcterms:created>
  <dcterms:modified xsi:type="dcterms:W3CDTF">2013-07-15T09:44:32Z</dcterms:modified>
</cp:coreProperties>
</file>