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畢業生流向\"/>
    </mc:Choice>
  </mc:AlternateContent>
  <bookViews>
    <workbookView xWindow="0" yWindow="0" windowWidth="23016" windowHeight="8964"/>
  </bookViews>
  <sheets>
    <sheet name="學士" sheetId="1" r:id="rId1"/>
    <sheet name="碩士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N16" i="2"/>
  <c r="X15" i="2"/>
  <c r="W16" i="2" s="1"/>
  <c r="W15" i="2"/>
  <c r="V15" i="2"/>
  <c r="T15" i="2"/>
  <c r="U15" i="2" s="1"/>
  <c r="S15" i="2"/>
  <c r="R15" i="2"/>
  <c r="Q15" i="2"/>
  <c r="Q16" i="2" s="1"/>
  <c r="P15" i="2"/>
  <c r="P16" i="2" s="1"/>
  <c r="O15" i="2"/>
  <c r="N15" i="2"/>
  <c r="M15" i="2"/>
  <c r="M16" i="2" s="1"/>
  <c r="L15" i="2"/>
  <c r="K15" i="2"/>
  <c r="J15" i="2"/>
  <c r="I15" i="2"/>
  <c r="H15" i="2"/>
  <c r="G15" i="2"/>
  <c r="F15" i="2"/>
  <c r="E15" i="2"/>
  <c r="B15" i="2"/>
  <c r="U14" i="2"/>
  <c r="D14" i="2"/>
  <c r="C14" i="2"/>
  <c r="U13" i="2"/>
  <c r="C13" i="2"/>
  <c r="D13" i="2" s="1"/>
  <c r="U12" i="2"/>
  <c r="C12" i="2"/>
  <c r="D12" i="2" s="1"/>
  <c r="U11" i="2"/>
  <c r="D11" i="2"/>
  <c r="C11" i="2"/>
  <c r="U10" i="2"/>
  <c r="D10" i="2"/>
  <c r="C10" i="2"/>
  <c r="U9" i="2"/>
  <c r="C9" i="2"/>
  <c r="D9" i="2" s="1"/>
  <c r="U8" i="2"/>
  <c r="C8" i="2"/>
  <c r="D8" i="2" s="1"/>
  <c r="U7" i="2"/>
  <c r="D7" i="2"/>
  <c r="C7" i="2"/>
  <c r="U6" i="2"/>
  <c r="D6" i="2"/>
  <c r="C6" i="2"/>
  <c r="U5" i="2"/>
  <c r="C5" i="2"/>
  <c r="D5" i="2" s="1"/>
  <c r="U4" i="2"/>
  <c r="C4" i="2"/>
  <c r="D4" i="2" s="1"/>
  <c r="X18" i="1"/>
  <c r="V19" i="1" s="1"/>
  <c r="W18" i="1"/>
  <c r="W19" i="1" s="1"/>
  <c r="V18" i="1"/>
  <c r="T18" i="1"/>
  <c r="U18" i="1" s="1"/>
  <c r="S18" i="1"/>
  <c r="Q18" i="1"/>
  <c r="P18" i="1"/>
  <c r="P19" i="1" s="1"/>
  <c r="O18" i="1"/>
  <c r="N18" i="1"/>
  <c r="M18" i="1"/>
  <c r="L18" i="1"/>
  <c r="K18" i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C18" i="1"/>
  <c r="D18" i="1" s="1"/>
  <c r="B18" i="1"/>
  <c r="U17" i="1"/>
  <c r="R17" i="1"/>
  <c r="D17" i="1"/>
  <c r="U16" i="1"/>
  <c r="D16" i="1"/>
  <c r="U15" i="1"/>
  <c r="D15" i="1"/>
  <c r="U14" i="1"/>
  <c r="D14" i="1"/>
  <c r="U13" i="1"/>
  <c r="D13" i="1"/>
  <c r="U12" i="1"/>
  <c r="D12" i="1"/>
  <c r="U11" i="1"/>
  <c r="D11" i="1"/>
  <c r="U10" i="1"/>
  <c r="D10" i="1"/>
  <c r="U9" i="1"/>
  <c r="D9" i="1"/>
  <c r="U8" i="1"/>
  <c r="D8" i="1"/>
  <c r="U7" i="1"/>
  <c r="R7" i="1"/>
  <c r="D7" i="1"/>
  <c r="U6" i="1"/>
  <c r="R6" i="1"/>
  <c r="R18" i="1" s="1"/>
  <c r="D6" i="1"/>
  <c r="U5" i="1"/>
  <c r="D5" i="1"/>
  <c r="U4" i="1"/>
  <c r="D4" i="1"/>
  <c r="C15" i="2" l="1"/>
  <c r="D15" i="2" s="1"/>
  <c r="V16" i="2"/>
  <c r="N19" i="1"/>
  <c r="Q19" i="1"/>
  <c r="M19" i="1"/>
  <c r="O19" i="1"/>
  <c r="E16" i="2" l="1"/>
  <c r="J16" i="2"/>
  <c r="F16" i="2"/>
  <c r="G16" i="2"/>
  <c r="I16" i="2"/>
  <c r="H16" i="2"/>
</calcChain>
</file>

<file path=xl/sharedStrings.xml><?xml version="1.0" encoding="utf-8"?>
<sst xmlns="http://schemas.openxmlformats.org/spreadsheetml/2006/main" count="87" uniqueCount="76">
  <si>
    <t>100學年畢業生畢業一年後流向</t>
    <phoneticPr fontId="3" type="noConversion"/>
  </si>
  <si>
    <t>系(科所院)</t>
  </si>
  <si>
    <t>技專資料庫
(A)</t>
    <phoneticPr fontId="3" type="noConversion"/>
  </si>
  <si>
    <t>完成調查人數
C=SUM(E)</t>
    <phoneticPr fontId="3" type="noConversion"/>
  </si>
  <si>
    <t>完成度
(C/A)</t>
    <phoneticPr fontId="3" type="noConversion"/>
  </si>
  <si>
    <t>畢業流向(E)</t>
    <phoneticPr fontId="3" type="noConversion"/>
  </si>
  <si>
    <t>未接</t>
    <phoneticPr fontId="3" type="noConversion"/>
  </si>
  <si>
    <t>空號</t>
    <phoneticPr fontId="3" type="noConversion"/>
  </si>
  <si>
    <t>就業情形</t>
    <phoneticPr fontId="3" type="noConversion"/>
  </si>
  <si>
    <t>就業滿意度</t>
    <phoneticPr fontId="3" type="noConversion"/>
  </si>
  <si>
    <t>工作是否與所學相關</t>
    <phoneticPr fontId="3" type="noConversion"/>
  </si>
  <si>
    <t>就業</t>
    <phoneticPr fontId="3" type="noConversion"/>
  </si>
  <si>
    <t>升學</t>
    <phoneticPr fontId="3" type="noConversion"/>
  </si>
  <si>
    <t>服役</t>
    <phoneticPr fontId="3" type="noConversion"/>
  </si>
  <si>
    <t>留學</t>
    <phoneticPr fontId="3" type="noConversion"/>
  </si>
  <si>
    <t>待業</t>
    <phoneticPr fontId="3" type="noConversion"/>
  </si>
  <si>
    <t>不願填答</t>
    <phoneticPr fontId="3" type="noConversion"/>
  </si>
  <si>
    <t>私人企業</t>
    <phoneticPr fontId="3" type="noConversion"/>
  </si>
  <si>
    <t>政府機關</t>
    <phoneticPr fontId="3" type="noConversion"/>
  </si>
  <si>
    <t>學校</t>
    <phoneticPr fontId="3" type="noConversion"/>
  </si>
  <si>
    <t>非營利機構</t>
    <phoneticPr fontId="3" type="noConversion"/>
  </si>
  <si>
    <t>其他</t>
    <phoneticPr fontId="3" type="noConversion"/>
  </si>
  <si>
    <t>回答總數</t>
    <phoneticPr fontId="3" type="noConversion"/>
  </si>
  <si>
    <t>回答人數</t>
    <phoneticPr fontId="3" type="noConversion"/>
  </si>
  <si>
    <t>分數加總</t>
    <phoneticPr fontId="3" type="noConversion"/>
  </si>
  <si>
    <t>平均值</t>
    <phoneticPr fontId="3" type="noConversion"/>
  </si>
  <si>
    <t>回答人數</t>
    <phoneticPr fontId="3" type="noConversion"/>
  </si>
  <si>
    <t>漁業生產與管理系</t>
  </si>
  <si>
    <t>水產養殖系</t>
  </si>
  <si>
    <t>水產食品科學系</t>
  </si>
  <si>
    <t>海洋生物技術系</t>
  </si>
  <si>
    <t>航運技術系</t>
  </si>
  <si>
    <t>輪機工程系</t>
  </si>
  <si>
    <t>海洋環境工程系</t>
  </si>
  <si>
    <t>電訊工程系</t>
  </si>
  <si>
    <t>造船工程系</t>
    <phoneticPr fontId="3" type="noConversion"/>
  </si>
  <si>
    <t>微電子工程系</t>
  </si>
  <si>
    <t>航運管理系</t>
  </si>
  <si>
    <t>運籌管理系</t>
  </si>
  <si>
    <t>資訊管理系</t>
  </si>
  <si>
    <t>海洋休閒管理系</t>
  </si>
  <si>
    <t>全校</t>
    <phoneticPr fontId="3" type="noConversion"/>
  </si>
  <si>
    <t>是</t>
    <phoneticPr fontId="3" type="noConversion"/>
  </si>
  <si>
    <t>否</t>
    <phoneticPr fontId="3" type="noConversion"/>
  </si>
  <si>
    <t>百分比</t>
    <phoneticPr fontId="3" type="noConversion"/>
  </si>
  <si>
    <t>工作是否與所學相關</t>
    <phoneticPr fontId="3" type="noConversion"/>
  </si>
  <si>
    <t>海事資訊科技研究所</t>
  </si>
  <si>
    <t>海洋工程科技研究所</t>
  </si>
  <si>
    <t>100學年畢業生畢業一年後流向</t>
    <phoneticPr fontId="3" type="noConversion"/>
  </si>
  <si>
    <t>技專資料庫
A</t>
    <phoneticPr fontId="3" type="noConversion"/>
  </si>
  <si>
    <t>完成調查人數
C=SUM(D)</t>
    <phoneticPr fontId="3" type="noConversion"/>
  </si>
  <si>
    <t>完成度
(C/A)</t>
    <phoneticPr fontId="3" type="noConversion"/>
  </si>
  <si>
    <t>畢業流向(人) D</t>
    <phoneticPr fontId="3" type="noConversion"/>
  </si>
  <si>
    <t>未接</t>
    <phoneticPr fontId="3" type="noConversion"/>
  </si>
  <si>
    <t>空號</t>
    <phoneticPr fontId="3" type="noConversion"/>
  </si>
  <si>
    <t>就業情形(人)</t>
    <phoneticPr fontId="3" type="noConversion"/>
  </si>
  <si>
    <t>就業滿意度</t>
    <phoneticPr fontId="3" type="noConversion"/>
  </si>
  <si>
    <t>就業</t>
    <phoneticPr fontId="3" type="noConversion"/>
  </si>
  <si>
    <t>升學</t>
    <phoneticPr fontId="3" type="noConversion"/>
  </si>
  <si>
    <t>服役</t>
    <phoneticPr fontId="3" type="noConversion"/>
  </si>
  <si>
    <t>留學</t>
    <phoneticPr fontId="3" type="noConversion"/>
  </si>
  <si>
    <t>待業</t>
    <phoneticPr fontId="3" type="noConversion"/>
  </si>
  <si>
    <t>不願填答</t>
    <phoneticPr fontId="3" type="noConversion"/>
  </si>
  <si>
    <t>私人企業</t>
    <phoneticPr fontId="3" type="noConversion"/>
  </si>
  <si>
    <t>政府機關</t>
    <phoneticPr fontId="3" type="noConversion"/>
  </si>
  <si>
    <t>學校</t>
    <phoneticPr fontId="3" type="noConversion"/>
  </si>
  <si>
    <t>非營利機構</t>
    <phoneticPr fontId="3" type="noConversion"/>
  </si>
  <si>
    <t>其他</t>
    <phoneticPr fontId="3" type="noConversion"/>
  </si>
  <si>
    <t>回答總數</t>
    <phoneticPr fontId="3" type="noConversion"/>
  </si>
  <si>
    <t>回答人數</t>
    <phoneticPr fontId="3" type="noConversion"/>
  </si>
  <si>
    <t>分數加總</t>
    <phoneticPr fontId="3" type="noConversion"/>
  </si>
  <si>
    <t>平均值</t>
    <phoneticPr fontId="3" type="noConversion"/>
  </si>
  <si>
    <t>是</t>
    <phoneticPr fontId="3" type="noConversion"/>
  </si>
  <si>
    <t>否</t>
    <phoneticPr fontId="3" type="noConversion"/>
  </si>
  <si>
    <t>全校(人數)</t>
    <phoneticPr fontId="3" type="noConversion"/>
  </si>
  <si>
    <t>百分比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</si>
</sst>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2"/>
      <charset val="136"/>
    </font>
    <font>
      <b/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8CBAD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D23" sqref="D23"/>
    </sheetView>
  </sheetViews>
  <sheetFormatPr defaultRowHeight="16.2" x14ac:dyDescent="0.3"/>
  <sheetData>
    <row r="1" spans="1:2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</row>
    <row r="2" spans="1:24" x14ac:dyDescent="0.3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/>
      <c r="G2" s="8"/>
      <c r="H2" s="8"/>
      <c r="I2" s="8"/>
      <c r="J2" s="9"/>
      <c r="K2" s="10" t="s">
        <v>6</v>
      </c>
      <c r="L2" s="10" t="s">
        <v>7</v>
      </c>
      <c r="M2" s="11" t="s">
        <v>8</v>
      </c>
      <c r="N2" s="11"/>
      <c r="O2" s="11"/>
      <c r="P2" s="11"/>
      <c r="Q2" s="11"/>
      <c r="R2" s="11"/>
      <c r="S2" s="12" t="s">
        <v>9</v>
      </c>
      <c r="T2" s="12"/>
      <c r="U2" s="12"/>
      <c r="V2" s="13" t="s">
        <v>10</v>
      </c>
      <c r="W2" s="13"/>
      <c r="X2" s="13"/>
    </row>
    <row r="3" spans="1:24" x14ac:dyDescent="0.3">
      <c r="A3" s="4"/>
      <c r="B3" s="14"/>
      <c r="C3" s="4"/>
      <c r="D3" s="4"/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16</v>
      </c>
      <c r="K3" s="16"/>
      <c r="L3" s="16"/>
      <c r="M3" s="17" t="s">
        <v>17</v>
      </c>
      <c r="N3" s="17" t="s">
        <v>18</v>
      </c>
      <c r="O3" s="17" t="s">
        <v>19</v>
      </c>
      <c r="P3" s="17" t="s">
        <v>20</v>
      </c>
      <c r="Q3" s="17" t="s">
        <v>21</v>
      </c>
      <c r="R3" s="18" t="s">
        <v>22</v>
      </c>
      <c r="S3" s="19" t="s">
        <v>23</v>
      </c>
      <c r="T3" s="19" t="s">
        <v>24</v>
      </c>
      <c r="U3" s="19" t="s">
        <v>25</v>
      </c>
      <c r="V3" s="20" t="s">
        <v>42</v>
      </c>
      <c r="W3" s="20" t="s">
        <v>43</v>
      </c>
      <c r="X3" s="20" t="s">
        <v>26</v>
      </c>
    </row>
    <row r="4" spans="1:24" x14ac:dyDescent="0.3">
      <c r="A4" s="21" t="s">
        <v>27</v>
      </c>
      <c r="B4" s="21">
        <v>130</v>
      </c>
      <c r="C4" s="21">
        <v>91</v>
      </c>
      <c r="D4" s="22">
        <f t="shared" ref="D4:D18" si="0">C4/B4</f>
        <v>0.7</v>
      </c>
      <c r="E4" s="23">
        <v>44</v>
      </c>
      <c r="F4" s="23">
        <v>13</v>
      </c>
      <c r="G4" s="23">
        <v>18</v>
      </c>
      <c r="H4" s="23">
        <v>0</v>
      </c>
      <c r="I4" s="23">
        <v>13</v>
      </c>
      <c r="J4" s="23">
        <v>3</v>
      </c>
      <c r="K4" s="23">
        <v>37</v>
      </c>
      <c r="L4" s="23">
        <v>2</v>
      </c>
      <c r="M4" s="24">
        <v>36</v>
      </c>
      <c r="N4" s="24">
        <v>8</v>
      </c>
      <c r="O4" s="24">
        <v>0</v>
      </c>
      <c r="P4" s="24">
        <v>0</v>
      </c>
      <c r="Q4" s="24">
        <v>0</v>
      </c>
      <c r="R4" s="25">
        <v>44</v>
      </c>
      <c r="S4" s="21"/>
      <c r="T4" s="21"/>
      <c r="U4" s="26" t="e">
        <f>T4/S4</f>
        <v>#DIV/0!</v>
      </c>
      <c r="V4" s="21">
        <v>11</v>
      </c>
      <c r="W4" s="21">
        <v>33</v>
      </c>
      <c r="X4" s="21">
        <v>44</v>
      </c>
    </row>
    <row r="5" spans="1:24" x14ac:dyDescent="0.3">
      <c r="A5" s="21" t="s">
        <v>28</v>
      </c>
      <c r="B5" s="21">
        <v>121</v>
      </c>
      <c r="C5" s="21">
        <v>75</v>
      </c>
      <c r="D5" s="22">
        <f t="shared" si="0"/>
        <v>0.6198347107438017</v>
      </c>
      <c r="E5" s="23">
        <v>13</v>
      </c>
      <c r="F5" s="23">
        <v>14</v>
      </c>
      <c r="G5" s="23">
        <v>44</v>
      </c>
      <c r="H5" s="23">
        <v>1</v>
      </c>
      <c r="I5" s="23">
        <v>3</v>
      </c>
      <c r="J5" s="23">
        <v>0</v>
      </c>
      <c r="K5" s="23">
        <v>37</v>
      </c>
      <c r="L5" s="23">
        <v>7</v>
      </c>
      <c r="M5" s="23">
        <v>9</v>
      </c>
      <c r="N5" s="23">
        <v>0</v>
      </c>
      <c r="O5" s="23">
        <v>0</v>
      </c>
      <c r="P5" s="23">
        <v>0</v>
      </c>
      <c r="Q5" s="23">
        <v>0</v>
      </c>
      <c r="R5" s="21">
        <v>9</v>
      </c>
      <c r="S5" s="21"/>
      <c r="T5" s="21"/>
      <c r="U5" s="26" t="e">
        <f t="shared" ref="U5:U18" si="1">T5/S5</f>
        <v>#DIV/0!</v>
      </c>
      <c r="V5" s="21">
        <v>3</v>
      </c>
      <c r="W5" s="21">
        <v>6</v>
      </c>
      <c r="X5" s="21">
        <v>9</v>
      </c>
    </row>
    <row r="6" spans="1:24" x14ac:dyDescent="0.3">
      <c r="A6" s="21" t="s">
        <v>29</v>
      </c>
      <c r="B6" s="21">
        <v>142</v>
      </c>
      <c r="C6" s="21">
        <v>122</v>
      </c>
      <c r="D6" s="22">
        <f t="shared" si="0"/>
        <v>0.85915492957746475</v>
      </c>
      <c r="E6" s="23">
        <v>74</v>
      </c>
      <c r="F6" s="23">
        <v>18</v>
      </c>
      <c r="G6" s="23">
        <v>26</v>
      </c>
      <c r="H6" s="23">
        <v>1</v>
      </c>
      <c r="I6" s="23">
        <v>2</v>
      </c>
      <c r="J6" s="23">
        <v>1</v>
      </c>
      <c r="K6" s="23">
        <v>20</v>
      </c>
      <c r="L6" s="23">
        <v>0</v>
      </c>
      <c r="M6" s="23">
        <v>73</v>
      </c>
      <c r="N6" s="23">
        <v>0</v>
      </c>
      <c r="O6" s="23">
        <v>1</v>
      </c>
      <c r="P6" s="23">
        <v>0</v>
      </c>
      <c r="Q6" s="23">
        <v>0</v>
      </c>
      <c r="R6" s="21">
        <f>SUM(M6:Q6)</f>
        <v>74</v>
      </c>
      <c r="S6" s="21"/>
      <c r="T6" s="21"/>
      <c r="U6" s="26" t="e">
        <f t="shared" si="1"/>
        <v>#DIV/0!</v>
      </c>
      <c r="V6" s="21">
        <v>30</v>
      </c>
      <c r="W6" s="21">
        <v>27</v>
      </c>
      <c r="X6" s="21">
        <v>57</v>
      </c>
    </row>
    <row r="7" spans="1:24" x14ac:dyDescent="0.3">
      <c r="A7" s="21" t="s">
        <v>30</v>
      </c>
      <c r="B7" s="21">
        <v>54</v>
      </c>
      <c r="C7" s="21">
        <v>53</v>
      </c>
      <c r="D7" s="22">
        <f t="shared" si="0"/>
        <v>0.98148148148148151</v>
      </c>
      <c r="E7" s="23">
        <v>20</v>
      </c>
      <c r="F7" s="23">
        <v>17</v>
      </c>
      <c r="G7" s="23">
        <v>12</v>
      </c>
      <c r="H7" s="23">
        <v>0</v>
      </c>
      <c r="I7" s="23">
        <v>3</v>
      </c>
      <c r="J7" s="23">
        <v>1</v>
      </c>
      <c r="K7" s="23">
        <v>1</v>
      </c>
      <c r="L7" s="23">
        <v>0</v>
      </c>
      <c r="M7" s="23">
        <v>20</v>
      </c>
      <c r="N7" s="23">
        <v>0</v>
      </c>
      <c r="O7" s="23">
        <v>0</v>
      </c>
      <c r="P7" s="23">
        <v>0</v>
      </c>
      <c r="Q7" s="23">
        <v>0</v>
      </c>
      <c r="R7" s="21">
        <f>SUM(M7:Q7)</f>
        <v>20</v>
      </c>
      <c r="S7" s="21"/>
      <c r="T7" s="21"/>
      <c r="U7" s="26" t="e">
        <f t="shared" si="1"/>
        <v>#DIV/0!</v>
      </c>
      <c r="V7" s="21">
        <v>11</v>
      </c>
      <c r="W7" s="21">
        <v>8</v>
      </c>
      <c r="X7" s="21">
        <v>19</v>
      </c>
    </row>
    <row r="8" spans="1:24" x14ac:dyDescent="0.3">
      <c r="A8" s="21" t="s">
        <v>31</v>
      </c>
      <c r="B8" s="21">
        <v>167</v>
      </c>
      <c r="C8" s="21">
        <v>167</v>
      </c>
      <c r="D8" s="22">
        <f t="shared" si="0"/>
        <v>1</v>
      </c>
      <c r="E8" s="23">
        <v>56</v>
      </c>
      <c r="F8" s="23">
        <v>32</v>
      </c>
      <c r="G8" s="23">
        <v>68</v>
      </c>
      <c r="H8" s="23">
        <v>0</v>
      </c>
      <c r="I8" s="23">
        <v>10</v>
      </c>
      <c r="J8" s="23">
        <v>1</v>
      </c>
      <c r="K8" s="23">
        <v>0</v>
      </c>
      <c r="L8" s="23">
        <v>0</v>
      </c>
      <c r="M8" s="23">
        <v>46</v>
      </c>
      <c r="N8" s="23">
        <v>4</v>
      </c>
      <c r="O8" s="23">
        <v>1</v>
      </c>
      <c r="P8" s="23">
        <v>0</v>
      </c>
      <c r="Q8" s="23">
        <v>0</v>
      </c>
      <c r="R8" s="21">
        <v>51</v>
      </c>
      <c r="S8" s="21"/>
      <c r="T8" s="21"/>
      <c r="U8" s="26" t="e">
        <f t="shared" si="1"/>
        <v>#DIV/0!</v>
      </c>
      <c r="V8" s="21">
        <v>29</v>
      </c>
      <c r="W8" s="21">
        <v>20</v>
      </c>
      <c r="X8" s="21">
        <v>49</v>
      </c>
    </row>
    <row r="9" spans="1:24" x14ac:dyDescent="0.3">
      <c r="A9" s="21" t="s">
        <v>32</v>
      </c>
      <c r="B9" s="21">
        <v>256</v>
      </c>
      <c r="C9" s="21">
        <v>247</v>
      </c>
      <c r="D9" s="22">
        <f t="shared" si="0"/>
        <v>0.96484375</v>
      </c>
      <c r="E9" s="23">
        <v>20</v>
      </c>
      <c r="F9" s="23">
        <v>33</v>
      </c>
      <c r="G9" s="23">
        <v>178</v>
      </c>
      <c r="H9" s="23">
        <v>0</v>
      </c>
      <c r="I9" s="23">
        <v>16</v>
      </c>
      <c r="J9" s="23">
        <v>0</v>
      </c>
      <c r="K9" s="23">
        <v>6</v>
      </c>
      <c r="L9" s="23">
        <v>0</v>
      </c>
      <c r="M9" s="23">
        <v>18</v>
      </c>
      <c r="N9" s="23">
        <v>2</v>
      </c>
      <c r="O9" s="23">
        <v>0</v>
      </c>
      <c r="P9" s="23">
        <v>0</v>
      </c>
      <c r="Q9" s="23">
        <v>0</v>
      </c>
      <c r="R9" s="21">
        <v>20</v>
      </c>
      <c r="S9" s="21"/>
      <c r="T9" s="21"/>
      <c r="U9" s="26" t="e">
        <f t="shared" si="1"/>
        <v>#DIV/0!</v>
      </c>
      <c r="V9" s="21">
        <v>19</v>
      </c>
      <c r="W9" s="21">
        <v>1</v>
      </c>
      <c r="X9" s="21">
        <v>20</v>
      </c>
    </row>
    <row r="10" spans="1:24" x14ac:dyDescent="0.3">
      <c r="A10" s="21" t="s">
        <v>33</v>
      </c>
      <c r="B10" s="21">
        <v>76</v>
      </c>
      <c r="C10" s="21">
        <v>51</v>
      </c>
      <c r="D10" s="22">
        <f t="shared" si="0"/>
        <v>0.67105263157894735</v>
      </c>
      <c r="E10" s="23">
        <v>14</v>
      </c>
      <c r="F10" s="23">
        <v>8</v>
      </c>
      <c r="G10" s="23">
        <v>23</v>
      </c>
      <c r="H10" s="23">
        <v>2</v>
      </c>
      <c r="I10" s="23">
        <v>4</v>
      </c>
      <c r="J10" s="23">
        <v>0</v>
      </c>
      <c r="K10" s="23">
        <v>15</v>
      </c>
      <c r="L10" s="23">
        <v>0</v>
      </c>
      <c r="M10" s="23">
        <v>13</v>
      </c>
      <c r="N10" s="23">
        <v>1</v>
      </c>
      <c r="O10" s="23">
        <v>0</v>
      </c>
      <c r="P10" s="23">
        <v>0</v>
      </c>
      <c r="Q10" s="23">
        <v>0</v>
      </c>
      <c r="R10" s="21">
        <v>14</v>
      </c>
      <c r="S10" s="21"/>
      <c r="T10" s="21"/>
      <c r="U10" s="26" t="e">
        <f t="shared" si="1"/>
        <v>#DIV/0!</v>
      </c>
      <c r="V10" s="21">
        <v>3</v>
      </c>
      <c r="W10" s="21">
        <v>11</v>
      </c>
      <c r="X10" s="21">
        <v>14</v>
      </c>
    </row>
    <row r="11" spans="1:24" x14ac:dyDescent="0.3">
      <c r="A11" s="21" t="s">
        <v>34</v>
      </c>
      <c r="B11" s="21">
        <v>138</v>
      </c>
      <c r="C11" s="21">
        <v>47</v>
      </c>
      <c r="D11" s="22">
        <f t="shared" si="0"/>
        <v>0.34057971014492755</v>
      </c>
      <c r="E11" s="23">
        <v>25</v>
      </c>
      <c r="F11" s="23">
        <v>17</v>
      </c>
      <c r="G11" s="23">
        <v>0</v>
      </c>
      <c r="H11" s="23">
        <v>0</v>
      </c>
      <c r="I11" s="23">
        <v>2</v>
      </c>
      <c r="J11" s="23">
        <v>3</v>
      </c>
      <c r="K11" s="23">
        <v>91</v>
      </c>
      <c r="L11" s="23">
        <v>0</v>
      </c>
      <c r="M11" s="23">
        <v>22</v>
      </c>
      <c r="N11" s="23">
        <v>3</v>
      </c>
      <c r="O11" s="23">
        <v>0</v>
      </c>
      <c r="P11" s="23">
        <v>0</v>
      </c>
      <c r="Q11" s="23">
        <v>0</v>
      </c>
      <c r="R11" s="21">
        <v>25</v>
      </c>
      <c r="S11" s="21"/>
      <c r="T11" s="21"/>
      <c r="U11" s="26" t="e">
        <f t="shared" si="1"/>
        <v>#DIV/0!</v>
      </c>
      <c r="V11" s="21">
        <v>17</v>
      </c>
      <c r="W11" s="21">
        <v>8</v>
      </c>
      <c r="X11" s="21">
        <v>25</v>
      </c>
    </row>
    <row r="12" spans="1:24" x14ac:dyDescent="0.3">
      <c r="A12" s="21" t="s">
        <v>35</v>
      </c>
      <c r="B12" s="21">
        <v>149</v>
      </c>
      <c r="C12" s="21">
        <v>112</v>
      </c>
      <c r="D12" s="22">
        <f t="shared" si="0"/>
        <v>0.75167785234899331</v>
      </c>
      <c r="E12" s="23">
        <v>11</v>
      </c>
      <c r="F12" s="23">
        <v>17</v>
      </c>
      <c r="G12" s="23">
        <v>81</v>
      </c>
      <c r="H12" s="23">
        <v>0</v>
      </c>
      <c r="I12" s="23">
        <v>3</v>
      </c>
      <c r="J12" s="23">
        <v>0</v>
      </c>
      <c r="K12" s="23">
        <v>37</v>
      </c>
      <c r="L12" s="23">
        <v>0</v>
      </c>
      <c r="M12" s="23">
        <v>10</v>
      </c>
      <c r="N12" s="23">
        <v>0</v>
      </c>
      <c r="O12" s="23">
        <v>0</v>
      </c>
      <c r="P12" s="23">
        <v>0</v>
      </c>
      <c r="Q12" s="23">
        <v>0</v>
      </c>
      <c r="R12" s="21">
        <v>10</v>
      </c>
      <c r="S12" s="21"/>
      <c r="T12" s="21"/>
      <c r="U12" s="26" t="e">
        <f t="shared" si="1"/>
        <v>#DIV/0!</v>
      </c>
      <c r="V12" s="21">
        <v>5</v>
      </c>
      <c r="W12" s="21">
        <v>5</v>
      </c>
      <c r="X12" s="21">
        <v>10</v>
      </c>
    </row>
    <row r="13" spans="1:24" x14ac:dyDescent="0.3">
      <c r="A13" s="21" t="s">
        <v>36</v>
      </c>
      <c r="B13" s="21">
        <v>104</v>
      </c>
      <c r="C13" s="21">
        <v>52</v>
      </c>
      <c r="D13" s="22">
        <f t="shared" si="0"/>
        <v>0.5</v>
      </c>
      <c r="E13" s="23">
        <v>13</v>
      </c>
      <c r="F13" s="23">
        <v>17</v>
      </c>
      <c r="G13" s="23">
        <v>19</v>
      </c>
      <c r="H13" s="23">
        <v>0</v>
      </c>
      <c r="I13" s="23">
        <v>3</v>
      </c>
      <c r="J13" s="23">
        <v>0</v>
      </c>
      <c r="K13" s="23">
        <v>52</v>
      </c>
      <c r="L13" s="23">
        <v>0</v>
      </c>
      <c r="M13" s="23">
        <v>8</v>
      </c>
      <c r="N13" s="23">
        <v>0</v>
      </c>
      <c r="O13" s="23">
        <v>0</v>
      </c>
      <c r="P13" s="23">
        <v>0</v>
      </c>
      <c r="Q13" s="23">
        <v>0</v>
      </c>
      <c r="R13" s="21">
        <v>8</v>
      </c>
      <c r="S13" s="21"/>
      <c r="T13" s="21"/>
      <c r="U13" s="26" t="e">
        <f t="shared" si="1"/>
        <v>#DIV/0!</v>
      </c>
      <c r="V13" s="21">
        <v>5</v>
      </c>
      <c r="W13" s="21">
        <v>3</v>
      </c>
      <c r="X13" s="21">
        <v>8</v>
      </c>
    </row>
    <row r="14" spans="1:24" x14ac:dyDescent="0.3">
      <c r="A14" s="21" t="s">
        <v>37</v>
      </c>
      <c r="B14" s="21">
        <v>140</v>
      </c>
      <c r="C14" s="21">
        <v>124</v>
      </c>
      <c r="D14" s="22">
        <f t="shared" si="0"/>
        <v>0.88571428571428568</v>
      </c>
      <c r="E14" s="23">
        <v>71</v>
      </c>
      <c r="F14" s="23">
        <v>12</v>
      </c>
      <c r="G14" s="23">
        <v>17</v>
      </c>
      <c r="H14" s="23">
        <v>0</v>
      </c>
      <c r="I14" s="23">
        <v>21</v>
      </c>
      <c r="J14" s="23">
        <v>3</v>
      </c>
      <c r="K14" s="23">
        <v>13</v>
      </c>
      <c r="L14" s="23">
        <v>3</v>
      </c>
      <c r="M14" s="23">
        <v>67</v>
      </c>
      <c r="N14" s="23">
        <v>2</v>
      </c>
      <c r="O14" s="23">
        <v>0</v>
      </c>
      <c r="P14" s="23">
        <v>0</v>
      </c>
      <c r="Q14" s="23">
        <v>0</v>
      </c>
      <c r="R14" s="21">
        <v>69</v>
      </c>
      <c r="S14" s="21"/>
      <c r="T14" s="21"/>
      <c r="U14" s="26" t="e">
        <f t="shared" si="1"/>
        <v>#DIV/0!</v>
      </c>
      <c r="V14" s="21">
        <v>29</v>
      </c>
      <c r="W14" s="21">
        <v>40</v>
      </c>
      <c r="X14" s="21">
        <v>69</v>
      </c>
    </row>
    <row r="15" spans="1:24" x14ac:dyDescent="0.3">
      <c r="A15" s="21" t="s">
        <v>38</v>
      </c>
      <c r="B15" s="21">
        <v>86</v>
      </c>
      <c r="C15" s="21">
        <v>76</v>
      </c>
      <c r="D15" s="22">
        <f t="shared" si="0"/>
        <v>0.88372093023255816</v>
      </c>
      <c r="E15" s="23">
        <v>36</v>
      </c>
      <c r="F15" s="23">
        <v>5</v>
      </c>
      <c r="G15" s="23">
        <v>15</v>
      </c>
      <c r="H15" s="23">
        <v>0</v>
      </c>
      <c r="I15" s="23">
        <v>20</v>
      </c>
      <c r="J15" s="23">
        <v>0</v>
      </c>
      <c r="K15" s="23">
        <v>10</v>
      </c>
      <c r="L15" s="23">
        <v>0</v>
      </c>
      <c r="M15" s="23">
        <v>35</v>
      </c>
      <c r="N15" s="23">
        <v>0</v>
      </c>
      <c r="O15" s="23">
        <v>1</v>
      </c>
      <c r="P15" s="23">
        <v>0</v>
      </c>
      <c r="Q15" s="23">
        <v>0</v>
      </c>
      <c r="R15" s="21">
        <v>36</v>
      </c>
      <c r="S15" s="21"/>
      <c r="T15" s="21"/>
      <c r="U15" s="26" t="e">
        <f t="shared" si="1"/>
        <v>#DIV/0!</v>
      </c>
      <c r="V15" s="21">
        <v>12</v>
      </c>
      <c r="W15" s="21">
        <v>24</v>
      </c>
      <c r="X15" s="21">
        <v>36</v>
      </c>
    </row>
    <row r="16" spans="1:24" x14ac:dyDescent="0.3">
      <c r="A16" s="21" t="s">
        <v>39</v>
      </c>
      <c r="B16" s="21">
        <v>50</v>
      </c>
      <c r="C16" s="21">
        <v>50</v>
      </c>
      <c r="D16" s="22">
        <f t="shared" si="0"/>
        <v>1</v>
      </c>
      <c r="E16" s="23">
        <v>19</v>
      </c>
      <c r="F16" s="23">
        <v>5</v>
      </c>
      <c r="G16" s="23">
        <v>24</v>
      </c>
      <c r="H16" s="23">
        <v>0</v>
      </c>
      <c r="I16" s="23">
        <v>2</v>
      </c>
      <c r="J16" s="23">
        <v>0</v>
      </c>
      <c r="K16" s="23">
        <v>0</v>
      </c>
      <c r="L16" s="23">
        <v>0</v>
      </c>
      <c r="M16" s="23">
        <v>15</v>
      </c>
      <c r="N16" s="23">
        <v>1</v>
      </c>
      <c r="O16" s="23">
        <v>3</v>
      </c>
      <c r="P16" s="23">
        <v>0</v>
      </c>
      <c r="Q16" s="23">
        <v>0</v>
      </c>
      <c r="R16" s="21">
        <v>19</v>
      </c>
      <c r="S16" s="21"/>
      <c r="T16" s="21"/>
      <c r="U16" s="26" t="e">
        <f t="shared" si="1"/>
        <v>#DIV/0!</v>
      </c>
      <c r="V16" s="21">
        <v>9</v>
      </c>
      <c r="W16" s="21">
        <v>10</v>
      </c>
      <c r="X16" s="21">
        <v>19</v>
      </c>
    </row>
    <row r="17" spans="1:24" x14ac:dyDescent="0.3">
      <c r="A17" s="21" t="s">
        <v>40</v>
      </c>
      <c r="B17" s="21">
        <v>84</v>
      </c>
      <c r="C17" s="21">
        <v>84</v>
      </c>
      <c r="D17" s="22">
        <f t="shared" si="0"/>
        <v>1</v>
      </c>
      <c r="E17" s="23">
        <v>58</v>
      </c>
      <c r="F17" s="23">
        <v>6</v>
      </c>
      <c r="G17" s="23">
        <v>13</v>
      </c>
      <c r="H17" s="23">
        <v>2</v>
      </c>
      <c r="I17" s="23">
        <v>5</v>
      </c>
      <c r="J17" s="23">
        <v>0</v>
      </c>
      <c r="K17" s="23">
        <v>0</v>
      </c>
      <c r="L17" s="23">
        <v>0</v>
      </c>
      <c r="M17" s="23">
        <v>50</v>
      </c>
      <c r="N17" s="23">
        <v>4</v>
      </c>
      <c r="O17" s="23">
        <v>3</v>
      </c>
      <c r="P17" s="23">
        <v>0</v>
      </c>
      <c r="Q17" s="23">
        <v>0</v>
      </c>
      <c r="R17" s="21">
        <f>SUM(M17:Q17)</f>
        <v>57</v>
      </c>
      <c r="S17" s="21"/>
      <c r="T17" s="21"/>
      <c r="U17" s="26" t="e">
        <f t="shared" si="1"/>
        <v>#DIV/0!</v>
      </c>
      <c r="V17" s="21">
        <v>16</v>
      </c>
      <c r="W17" s="21">
        <v>39</v>
      </c>
      <c r="X17" s="21">
        <v>55</v>
      </c>
    </row>
    <row r="18" spans="1:24" x14ac:dyDescent="0.3">
      <c r="A18" s="27" t="s">
        <v>41</v>
      </c>
      <c r="B18" s="27">
        <f>SUM(B4:B17)</f>
        <v>1697</v>
      </c>
      <c r="C18" s="21">
        <f>SUM(C4:C17)</f>
        <v>1351</v>
      </c>
      <c r="D18" s="22">
        <f t="shared" si="0"/>
        <v>0.79611078373600475</v>
      </c>
      <c r="E18" s="21">
        <f>SUM(E4:E17)</f>
        <v>474</v>
      </c>
      <c r="F18" s="21">
        <f t="shared" ref="F18:J18" si="2">SUM(F4:F17)</f>
        <v>214</v>
      </c>
      <c r="G18" s="21">
        <f t="shared" si="2"/>
        <v>538</v>
      </c>
      <c r="H18" s="21">
        <f t="shared" si="2"/>
        <v>6</v>
      </c>
      <c r="I18" s="21">
        <f t="shared" si="2"/>
        <v>107</v>
      </c>
      <c r="J18" s="21">
        <f t="shared" si="2"/>
        <v>12</v>
      </c>
      <c r="K18" s="21">
        <f>SUM(K4:K17)</f>
        <v>319</v>
      </c>
      <c r="L18" s="21">
        <f>SUM(L4:L17)</f>
        <v>12</v>
      </c>
      <c r="M18" s="23">
        <f>SUM(M4:M17)</f>
        <v>422</v>
      </c>
      <c r="N18" s="23">
        <f t="shared" ref="N18:R18" si="3">SUM(N4:N17)</f>
        <v>25</v>
      </c>
      <c r="O18" s="23">
        <f t="shared" si="3"/>
        <v>9</v>
      </c>
      <c r="P18" s="23">
        <f t="shared" si="3"/>
        <v>0</v>
      </c>
      <c r="Q18" s="23">
        <f t="shared" si="3"/>
        <v>0</v>
      </c>
      <c r="R18" s="23">
        <f t="shared" si="3"/>
        <v>456</v>
      </c>
      <c r="S18" s="21">
        <f>SUM(S4:S17)</f>
        <v>0</v>
      </c>
      <c r="T18" s="21">
        <f>SUM(T4:T17)</f>
        <v>0</v>
      </c>
      <c r="U18" s="26" t="e">
        <f t="shared" si="1"/>
        <v>#DIV/0!</v>
      </c>
      <c r="V18" s="21">
        <f>SUM(V4:V17)</f>
        <v>199</v>
      </c>
      <c r="W18" s="21">
        <f>SUM(W4:W17)</f>
        <v>235</v>
      </c>
      <c r="X18" s="21">
        <f>SUM(X4:X17)</f>
        <v>434</v>
      </c>
    </row>
    <row r="19" spans="1:24" x14ac:dyDescent="0.3">
      <c r="A19" s="28" t="s">
        <v>44</v>
      </c>
      <c r="B19" s="29"/>
      <c r="C19" s="29"/>
      <c r="D19" s="30"/>
      <c r="E19" s="22">
        <f>E18/$C18</f>
        <v>0.35085122131754254</v>
      </c>
      <c r="F19" s="22">
        <f t="shared" ref="F19:J19" si="4">F18/$C18</f>
        <v>0.15840118430792005</v>
      </c>
      <c r="G19" s="22">
        <f t="shared" si="4"/>
        <v>0.39822353811991118</v>
      </c>
      <c r="H19" s="22">
        <f t="shared" si="4"/>
        <v>4.4411547002220575E-3</v>
      </c>
      <c r="I19" s="22">
        <f t="shared" si="4"/>
        <v>7.9200592153960025E-2</v>
      </c>
      <c r="J19" s="22">
        <f t="shared" si="4"/>
        <v>8.8823094004441151E-3</v>
      </c>
      <c r="K19" s="22"/>
      <c r="L19" s="22"/>
      <c r="M19" s="31">
        <f>M18/$R18</f>
        <v>0.92543859649122806</v>
      </c>
      <c r="N19" s="31">
        <f>N18/$R18</f>
        <v>5.4824561403508769E-2</v>
      </c>
      <c r="O19" s="31">
        <f>O18/$R18</f>
        <v>1.9736842105263157E-2</v>
      </c>
      <c r="P19" s="31">
        <f>P18/$R18</f>
        <v>0</v>
      </c>
      <c r="Q19" s="31">
        <f>Q18/$R18</f>
        <v>0</v>
      </c>
      <c r="R19" s="22"/>
      <c r="S19" s="21"/>
      <c r="T19" s="21"/>
      <c r="U19" s="21"/>
      <c r="V19" s="22">
        <f>V18/X18</f>
        <v>0.45852534562211983</v>
      </c>
      <c r="W19" s="22">
        <f>W18/X18</f>
        <v>0.54147465437788023</v>
      </c>
      <c r="X19" s="21"/>
    </row>
  </sheetData>
  <mergeCells count="12">
    <mergeCell ref="M2:R2"/>
    <mergeCell ref="S2:U2"/>
    <mergeCell ref="V2:X2"/>
    <mergeCell ref="A19:D19"/>
    <mergeCell ref="A1:L1"/>
    <mergeCell ref="A2:A3"/>
    <mergeCell ref="B2:B3"/>
    <mergeCell ref="C2:C3"/>
    <mergeCell ref="D2:D3"/>
    <mergeCell ref="E2:J2"/>
    <mergeCell ref="K2:K3"/>
    <mergeCell ref="L2:L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M26" sqref="M26"/>
    </sheetView>
  </sheetViews>
  <sheetFormatPr defaultRowHeight="16.2" x14ac:dyDescent="0.3"/>
  <sheetData>
    <row r="1" spans="1:24" x14ac:dyDescent="0.3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32"/>
      <c r="L1" s="3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</row>
    <row r="2" spans="1:24" x14ac:dyDescent="0.3">
      <c r="A2" s="4" t="s">
        <v>1</v>
      </c>
      <c r="B2" s="5" t="s">
        <v>49</v>
      </c>
      <c r="C2" s="33" t="s">
        <v>50</v>
      </c>
      <c r="D2" s="6" t="s">
        <v>51</v>
      </c>
      <c r="E2" s="4" t="s">
        <v>52</v>
      </c>
      <c r="F2" s="4"/>
      <c r="G2" s="4"/>
      <c r="H2" s="4"/>
      <c r="I2" s="4"/>
      <c r="J2" s="4"/>
      <c r="K2" s="34" t="s">
        <v>53</v>
      </c>
      <c r="L2" s="34" t="s">
        <v>54</v>
      </c>
      <c r="M2" s="35" t="s">
        <v>55</v>
      </c>
      <c r="N2" s="11"/>
      <c r="O2" s="11"/>
      <c r="P2" s="11"/>
      <c r="Q2" s="11"/>
      <c r="R2" s="11"/>
      <c r="S2" s="12" t="s">
        <v>56</v>
      </c>
      <c r="T2" s="12"/>
      <c r="U2" s="12"/>
      <c r="V2" s="13" t="s">
        <v>45</v>
      </c>
      <c r="W2" s="13"/>
      <c r="X2" s="13"/>
    </row>
    <row r="3" spans="1:24" x14ac:dyDescent="0.3">
      <c r="A3" s="4"/>
      <c r="B3" s="14"/>
      <c r="C3" s="4"/>
      <c r="D3" s="4"/>
      <c r="E3" s="15" t="s">
        <v>57</v>
      </c>
      <c r="F3" s="15" t="s">
        <v>58</v>
      </c>
      <c r="G3" s="15" t="s">
        <v>59</v>
      </c>
      <c r="H3" s="15" t="s">
        <v>60</v>
      </c>
      <c r="I3" s="15" t="s">
        <v>61</v>
      </c>
      <c r="J3" s="15" t="s">
        <v>62</v>
      </c>
      <c r="K3" s="34"/>
      <c r="L3" s="34"/>
      <c r="M3" s="36" t="s">
        <v>63</v>
      </c>
      <c r="N3" s="17" t="s">
        <v>64</v>
      </c>
      <c r="O3" s="17" t="s">
        <v>65</v>
      </c>
      <c r="P3" s="17" t="s">
        <v>66</v>
      </c>
      <c r="Q3" s="17" t="s">
        <v>67</v>
      </c>
      <c r="R3" s="17" t="s">
        <v>68</v>
      </c>
      <c r="S3" s="19" t="s">
        <v>69</v>
      </c>
      <c r="T3" s="19" t="s">
        <v>70</v>
      </c>
      <c r="U3" s="19" t="s">
        <v>71</v>
      </c>
      <c r="V3" s="20" t="s">
        <v>72</v>
      </c>
      <c r="W3" s="20" t="s">
        <v>73</v>
      </c>
      <c r="X3" s="20" t="s">
        <v>26</v>
      </c>
    </row>
    <row r="4" spans="1:24" x14ac:dyDescent="0.3">
      <c r="A4" s="21" t="s">
        <v>27</v>
      </c>
      <c r="B4" s="37">
        <v>14</v>
      </c>
      <c r="C4" s="23">
        <f>SUM(E4:J4)</f>
        <v>14</v>
      </c>
      <c r="D4" s="22">
        <f>C4/B4</f>
        <v>1</v>
      </c>
      <c r="E4" s="23">
        <v>12</v>
      </c>
      <c r="F4" s="23">
        <v>1</v>
      </c>
      <c r="G4" s="23">
        <v>1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5</v>
      </c>
      <c r="N4" s="23">
        <v>2</v>
      </c>
      <c r="O4" s="23">
        <v>4</v>
      </c>
      <c r="P4" s="23">
        <v>1</v>
      </c>
      <c r="Q4" s="23">
        <v>0</v>
      </c>
      <c r="R4" s="21">
        <v>12</v>
      </c>
      <c r="S4" s="21"/>
      <c r="T4" s="21"/>
      <c r="U4" s="26" t="e">
        <f>T4/S4</f>
        <v>#DIV/0!</v>
      </c>
      <c r="V4" s="21">
        <v>10</v>
      </c>
      <c r="W4" s="21">
        <v>1</v>
      </c>
      <c r="X4" s="21">
        <v>11</v>
      </c>
    </row>
    <row r="5" spans="1:24" x14ac:dyDescent="0.3">
      <c r="A5" s="21" t="s">
        <v>28</v>
      </c>
      <c r="B5" s="21">
        <v>8</v>
      </c>
      <c r="C5" s="23">
        <f t="shared" ref="C5:C15" si="0">SUM(E5:J5)</f>
        <v>6</v>
      </c>
      <c r="D5" s="22">
        <f t="shared" ref="D5:D15" si="1">C5/B5</f>
        <v>0.75</v>
      </c>
      <c r="E5" s="23">
        <v>3</v>
      </c>
      <c r="F5" s="23">
        <v>0</v>
      </c>
      <c r="G5" s="23">
        <v>3</v>
      </c>
      <c r="H5" s="23">
        <v>0</v>
      </c>
      <c r="I5" s="23">
        <v>0</v>
      </c>
      <c r="J5" s="23">
        <v>0</v>
      </c>
      <c r="K5" s="23">
        <v>2</v>
      </c>
      <c r="L5" s="23">
        <v>0</v>
      </c>
      <c r="M5" s="23">
        <v>0</v>
      </c>
      <c r="N5" s="23">
        <v>1</v>
      </c>
      <c r="O5" s="23">
        <v>2</v>
      </c>
      <c r="P5" s="23">
        <v>0</v>
      </c>
      <c r="Q5" s="23">
        <v>0</v>
      </c>
      <c r="R5" s="21">
        <v>3</v>
      </c>
      <c r="S5" s="21"/>
      <c r="T5" s="21"/>
      <c r="U5" s="26" t="e">
        <f t="shared" ref="U5:U13" si="2">T5/S5</f>
        <v>#DIV/0!</v>
      </c>
      <c r="V5" s="21">
        <v>3</v>
      </c>
      <c r="W5" s="21">
        <v>0</v>
      </c>
      <c r="X5" s="21">
        <v>3</v>
      </c>
    </row>
    <row r="6" spans="1:24" x14ac:dyDescent="0.3">
      <c r="A6" s="21" t="s">
        <v>29</v>
      </c>
      <c r="B6" s="21">
        <v>28</v>
      </c>
      <c r="C6" s="23">
        <f t="shared" si="0"/>
        <v>19</v>
      </c>
      <c r="D6" s="22">
        <f t="shared" si="1"/>
        <v>0.6785714285714286</v>
      </c>
      <c r="E6" s="23">
        <v>19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9</v>
      </c>
      <c r="L6" s="23">
        <v>0</v>
      </c>
      <c r="M6" s="23">
        <v>17</v>
      </c>
      <c r="N6" s="23">
        <v>0</v>
      </c>
      <c r="O6" s="23">
        <v>2</v>
      </c>
      <c r="P6" s="23">
        <v>0</v>
      </c>
      <c r="Q6" s="23">
        <v>0</v>
      </c>
      <c r="R6" s="21">
        <v>19</v>
      </c>
      <c r="S6" s="21"/>
      <c r="T6" s="21"/>
      <c r="U6" s="26" t="e">
        <f t="shared" si="2"/>
        <v>#DIV/0!</v>
      </c>
      <c r="V6" s="21">
        <v>8</v>
      </c>
      <c r="W6" s="21">
        <v>4</v>
      </c>
      <c r="X6" s="21">
        <v>12</v>
      </c>
    </row>
    <row r="7" spans="1:24" x14ac:dyDescent="0.3">
      <c r="A7" s="21" t="s">
        <v>30</v>
      </c>
      <c r="B7" s="21">
        <v>15</v>
      </c>
      <c r="C7" s="23">
        <f t="shared" si="0"/>
        <v>14</v>
      </c>
      <c r="D7" s="22">
        <f t="shared" si="1"/>
        <v>0.93333333333333335</v>
      </c>
      <c r="E7" s="23">
        <v>10</v>
      </c>
      <c r="F7" s="23">
        <v>1</v>
      </c>
      <c r="G7" s="23">
        <v>1</v>
      </c>
      <c r="H7" s="23">
        <v>0</v>
      </c>
      <c r="I7" s="23">
        <v>2</v>
      </c>
      <c r="J7" s="23">
        <v>0</v>
      </c>
      <c r="K7" s="23">
        <v>1</v>
      </c>
      <c r="L7" s="23">
        <v>0</v>
      </c>
      <c r="M7" s="23">
        <v>7</v>
      </c>
      <c r="N7" s="23">
        <v>2</v>
      </c>
      <c r="O7" s="23">
        <v>0</v>
      </c>
      <c r="P7" s="23">
        <v>1</v>
      </c>
      <c r="Q7" s="23">
        <v>0</v>
      </c>
      <c r="R7" s="21">
        <v>10</v>
      </c>
      <c r="S7" s="21"/>
      <c r="T7" s="21"/>
      <c r="U7" s="26" t="e">
        <f>T7/S7</f>
        <v>#DIV/0!</v>
      </c>
      <c r="V7" s="21">
        <v>6</v>
      </c>
      <c r="W7" s="21">
        <v>3</v>
      </c>
      <c r="X7" s="21">
        <v>9</v>
      </c>
    </row>
    <row r="8" spans="1:24" x14ac:dyDescent="0.3">
      <c r="A8" s="21" t="s">
        <v>32</v>
      </c>
      <c r="B8" s="21">
        <v>26</v>
      </c>
      <c r="C8" s="23">
        <f t="shared" si="0"/>
        <v>25</v>
      </c>
      <c r="D8" s="22">
        <f t="shared" si="1"/>
        <v>0.96153846153846156</v>
      </c>
      <c r="E8" s="23">
        <v>16</v>
      </c>
      <c r="F8" s="23">
        <v>0</v>
      </c>
      <c r="G8" s="23">
        <v>9</v>
      </c>
      <c r="H8" s="23">
        <v>0</v>
      </c>
      <c r="I8" s="23">
        <v>0</v>
      </c>
      <c r="J8" s="23">
        <v>0</v>
      </c>
      <c r="K8" s="23">
        <v>1</v>
      </c>
      <c r="L8" s="23">
        <v>0</v>
      </c>
      <c r="M8" s="23">
        <v>12</v>
      </c>
      <c r="N8" s="23">
        <v>2</v>
      </c>
      <c r="O8" s="23">
        <v>2</v>
      </c>
      <c r="P8" s="23">
        <v>0</v>
      </c>
      <c r="Q8" s="23">
        <v>0</v>
      </c>
      <c r="R8" s="21">
        <v>16</v>
      </c>
      <c r="S8" s="21"/>
      <c r="T8" s="21"/>
      <c r="U8" s="26" t="e">
        <f t="shared" si="2"/>
        <v>#DIV/0!</v>
      </c>
      <c r="V8" s="21">
        <v>16</v>
      </c>
      <c r="W8" s="21">
        <v>0</v>
      </c>
      <c r="X8" s="21">
        <v>16</v>
      </c>
    </row>
    <row r="9" spans="1:24" x14ac:dyDescent="0.3">
      <c r="A9" s="21" t="s">
        <v>46</v>
      </c>
      <c r="B9" s="21">
        <v>15</v>
      </c>
      <c r="C9" s="23">
        <f t="shared" si="0"/>
        <v>6</v>
      </c>
      <c r="D9" s="22">
        <f t="shared" si="1"/>
        <v>0.4</v>
      </c>
      <c r="E9" s="23">
        <v>4</v>
      </c>
      <c r="F9" s="23">
        <v>0</v>
      </c>
      <c r="G9" s="23">
        <v>2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2</v>
      </c>
      <c r="N9" s="23">
        <v>2</v>
      </c>
      <c r="O9" s="23">
        <v>0</v>
      </c>
      <c r="P9" s="23">
        <v>0</v>
      </c>
      <c r="Q9" s="23">
        <v>0</v>
      </c>
      <c r="R9" s="21">
        <v>4</v>
      </c>
      <c r="S9" s="21"/>
      <c r="T9" s="21"/>
      <c r="U9" s="26" t="e">
        <f t="shared" si="2"/>
        <v>#DIV/0!</v>
      </c>
      <c r="V9" s="21">
        <v>3</v>
      </c>
      <c r="W9" s="21">
        <v>1</v>
      </c>
      <c r="X9" s="21">
        <v>4</v>
      </c>
    </row>
    <row r="10" spans="1:24" x14ac:dyDescent="0.3">
      <c r="A10" s="21" t="s">
        <v>33</v>
      </c>
      <c r="B10" s="21">
        <v>9</v>
      </c>
      <c r="C10" s="23">
        <f t="shared" si="0"/>
        <v>9</v>
      </c>
      <c r="D10" s="22">
        <f t="shared" si="1"/>
        <v>1</v>
      </c>
      <c r="E10" s="23">
        <v>5</v>
      </c>
      <c r="F10" s="23">
        <v>0</v>
      </c>
      <c r="G10" s="23">
        <v>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5</v>
      </c>
      <c r="N10" s="23">
        <v>0</v>
      </c>
      <c r="O10" s="23">
        <v>0</v>
      </c>
      <c r="P10" s="23">
        <v>0</v>
      </c>
      <c r="Q10" s="23">
        <v>0</v>
      </c>
      <c r="R10" s="21">
        <v>5</v>
      </c>
      <c r="S10" s="21"/>
      <c r="T10" s="21"/>
      <c r="U10" s="26" t="e">
        <f t="shared" si="2"/>
        <v>#DIV/0!</v>
      </c>
      <c r="V10" s="21">
        <v>4</v>
      </c>
      <c r="W10" s="21">
        <v>1</v>
      </c>
      <c r="X10" s="21">
        <v>5</v>
      </c>
    </row>
    <row r="11" spans="1:24" x14ac:dyDescent="0.3">
      <c r="A11" s="21" t="s">
        <v>34</v>
      </c>
      <c r="B11" s="21">
        <v>4</v>
      </c>
      <c r="C11" s="23">
        <f t="shared" si="0"/>
        <v>4</v>
      </c>
      <c r="D11" s="22">
        <f t="shared" si="1"/>
        <v>1</v>
      </c>
      <c r="E11" s="23">
        <v>3</v>
      </c>
      <c r="F11" s="23">
        <v>1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3</v>
      </c>
      <c r="N11" s="23">
        <v>0</v>
      </c>
      <c r="O11" s="23">
        <v>0</v>
      </c>
      <c r="P11" s="23">
        <v>0</v>
      </c>
      <c r="Q11" s="23">
        <v>0</v>
      </c>
      <c r="R11" s="21">
        <v>3</v>
      </c>
      <c r="S11" s="21"/>
      <c r="T11" s="21"/>
      <c r="U11" s="26" t="e">
        <f t="shared" si="2"/>
        <v>#DIV/0!</v>
      </c>
      <c r="V11" s="21">
        <v>3</v>
      </c>
      <c r="W11" s="21">
        <v>0</v>
      </c>
      <c r="X11" s="21">
        <v>0</v>
      </c>
    </row>
    <row r="12" spans="1:24" x14ac:dyDescent="0.3">
      <c r="A12" s="21" t="s">
        <v>36</v>
      </c>
      <c r="B12" s="21">
        <v>12</v>
      </c>
      <c r="C12" s="23">
        <f t="shared" si="0"/>
        <v>9</v>
      </c>
      <c r="D12" s="22">
        <f t="shared" si="1"/>
        <v>0.75</v>
      </c>
      <c r="E12" s="23">
        <v>2</v>
      </c>
      <c r="F12" s="23">
        <v>0</v>
      </c>
      <c r="G12" s="23">
        <v>6</v>
      </c>
      <c r="H12" s="23">
        <v>0</v>
      </c>
      <c r="I12" s="23">
        <v>1</v>
      </c>
      <c r="J12" s="23">
        <v>0</v>
      </c>
      <c r="K12" s="23">
        <v>3</v>
      </c>
      <c r="L12" s="23">
        <v>0</v>
      </c>
      <c r="M12" s="23">
        <v>1</v>
      </c>
      <c r="N12" s="23">
        <v>0</v>
      </c>
      <c r="O12" s="23">
        <v>0</v>
      </c>
      <c r="P12" s="23">
        <v>0</v>
      </c>
      <c r="Q12" s="23">
        <v>0</v>
      </c>
      <c r="R12" s="21">
        <v>1</v>
      </c>
      <c r="S12" s="21"/>
      <c r="T12" s="21"/>
      <c r="U12" s="26" t="e">
        <f t="shared" si="2"/>
        <v>#DIV/0!</v>
      </c>
      <c r="V12" s="21">
        <v>1</v>
      </c>
      <c r="W12" s="21">
        <v>0</v>
      </c>
      <c r="X12" s="21">
        <v>1</v>
      </c>
    </row>
    <row r="13" spans="1:24" x14ac:dyDescent="0.3">
      <c r="A13" s="21" t="s">
        <v>47</v>
      </c>
      <c r="B13" s="21">
        <v>8</v>
      </c>
      <c r="C13" s="23">
        <f t="shared" si="0"/>
        <v>7</v>
      </c>
      <c r="D13" s="22">
        <f t="shared" si="1"/>
        <v>0.875</v>
      </c>
      <c r="E13" s="23">
        <v>3</v>
      </c>
      <c r="F13" s="23">
        <v>0</v>
      </c>
      <c r="G13" s="23">
        <v>4</v>
      </c>
      <c r="H13" s="23">
        <v>0</v>
      </c>
      <c r="I13" s="23">
        <v>0</v>
      </c>
      <c r="J13" s="23">
        <v>0</v>
      </c>
      <c r="K13" s="23">
        <v>1</v>
      </c>
      <c r="L13" s="23">
        <v>0</v>
      </c>
      <c r="M13" s="23">
        <v>1</v>
      </c>
      <c r="N13" s="23">
        <v>0</v>
      </c>
      <c r="O13" s="23">
        <v>0</v>
      </c>
      <c r="P13" s="23">
        <v>2</v>
      </c>
      <c r="Q13" s="23">
        <v>0</v>
      </c>
      <c r="R13" s="21">
        <v>3</v>
      </c>
      <c r="S13" s="21"/>
      <c r="T13" s="21"/>
      <c r="U13" s="26" t="e">
        <f t="shared" si="2"/>
        <v>#DIV/0!</v>
      </c>
      <c r="V13" s="21">
        <v>3</v>
      </c>
      <c r="W13" s="21">
        <v>0</v>
      </c>
      <c r="X13" s="21">
        <v>3</v>
      </c>
    </row>
    <row r="14" spans="1:24" x14ac:dyDescent="0.3">
      <c r="A14" s="21" t="s">
        <v>37</v>
      </c>
      <c r="B14" s="21">
        <v>22</v>
      </c>
      <c r="C14" s="23">
        <f t="shared" si="0"/>
        <v>10</v>
      </c>
      <c r="D14" s="22">
        <f t="shared" si="1"/>
        <v>0.45454545454545453</v>
      </c>
      <c r="E14" s="23">
        <v>6</v>
      </c>
      <c r="F14" s="23">
        <v>0</v>
      </c>
      <c r="G14" s="23">
        <v>3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6</v>
      </c>
      <c r="N14" s="23">
        <v>0</v>
      </c>
      <c r="O14" s="23">
        <v>0</v>
      </c>
      <c r="P14" s="23">
        <v>0</v>
      </c>
      <c r="Q14" s="23">
        <v>0</v>
      </c>
      <c r="R14" s="21">
        <v>6</v>
      </c>
      <c r="S14" s="21"/>
      <c r="T14" s="21"/>
      <c r="U14" s="26" t="e">
        <f>T14/S14</f>
        <v>#DIV/0!</v>
      </c>
      <c r="V14" s="21">
        <v>1</v>
      </c>
      <c r="W14" s="21">
        <v>5</v>
      </c>
      <c r="X14" s="21">
        <v>6</v>
      </c>
    </row>
    <row r="15" spans="1:24" x14ac:dyDescent="0.3">
      <c r="A15" s="27" t="s">
        <v>74</v>
      </c>
      <c r="B15" s="27">
        <f>SUM(B4:B14)</f>
        <v>161</v>
      </c>
      <c r="C15" s="23">
        <f t="shared" si="0"/>
        <v>123</v>
      </c>
      <c r="D15" s="22">
        <f t="shared" si="1"/>
        <v>0.7639751552795031</v>
      </c>
      <c r="E15" s="21">
        <f>SUM(E4:E14)</f>
        <v>83</v>
      </c>
      <c r="F15" s="21">
        <f t="shared" ref="F15:H15" si="3">SUM(F4:F14)</f>
        <v>3</v>
      </c>
      <c r="G15" s="21">
        <f t="shared" si="3"/>
        <v>33</v>
      </c>
      <c r="H15" s="21">
        <f t="shared" si="3"/>
        <v>0</v>
      </c>
      <c r="I15" s="21">
        <f>SUM(I4:I14)</f>
        <v>4</v>
      </c>
      <c r="J15" s="21">
        <f t="shared" ref="J15:L15" si="4">SUM(J4:J14)</f>
        <v>0</v>
      </c>
      <c r="K15" s="21">
        <f t="shared" si="4"/>
        <v>17</v>
      </c>
      <c r="L15" s="21">
        <f t="shared" si="4"/>
        <v>0</v>
      </c>
      <c r="M15" s="23">
        <f>SUM(M4:M14)</f>
        <v>59</v>
      </c>
      <c r="N15" s="23">
        <f t="shared" ref="N15:Q15" si="5">SUM(N4:N14)</f>
        <v>9</v>
      </c>
      <c r="O15" s="23">
        <f t="shared" si="5"/>
        <v>10</v>
      </c>
      <c r="P15" s="23">
        <f t="shared" si="5"/>
        <v>4</v>
      </c>
      <c r="Q15" s="23">
        <f t="shared" si="5"/>
        <v>0</v>
      </c>
      <c r="R15" s="23">
        <f>SUM(R4:R14)</f>
        <v>82</v>
      </c>
      <c r="S15" s="21">
        <f>SUM(S4:S14)</f>
        <v>0</v>
      </c>
      <c r="T15" s="21">
        <f>SUM(T4:T14)</f>
        <v>0</v>
      </c>
      <c r="U15" s="26" t="e">
        <f>T15/S15</f>
        <v>#DIV/0!</v>
      </c>
      <c r="V15" s="21">
        <f>SUM(V4:V14)</f>
        <v>58</v>
      </c>
      <c r="W15" s="21">
        <f>SUM(W4:W14)</f>
        <v>15</v>
      </c>
      <c r="X15" s="21">
        <f>SUM(X4:X14)</f>
        <v>70</v>
      </c>
    </row>
    <row r="16" spans="1:24" x14ac:dyDescent="0.3">
      <c r="A16" s="28" t="s">
        <v>75</v>
      </c>
      <c r="B16" s="29"/>
      <c r="C16" s="29"/>
      <c r="D16" s="30"/>
      <c r="E16" s="22">
        <f>E15/$C15</f>
        <v>0.67479674796747968</v>
      </c>
      <c r="F16" s="22">
        <f t="shared" ref="F16:J16" si="6">F15/$C15</f>
        <v>2.4390243902439025E-2</v>
      </c>
      <c r="G16" s="22">
        <f t="shared" si="6"/>
        <v>0.26829268292682928</v>
      </c>
      <c r="H16" s="22">
        <f t="shared" si="6"/>
        <v>0</v>
      </c>
      <c r="I16" s="22">
        <f t="shared" si="6"/>
        <v>3.2520325203252036E-2</v>
      </c>
      <c r="J16" s="22">
        <f t="shared" si="6"/>
        <v>0</v>
      </c>
      <c r="K16" s="22"/>
      <c r="L16" s="22"/>
      <c r="M16" s="31">
        <f>M15/$R15</f>
        <v>0.71951219512195119</v>
      </c>
      <c r="N16" s="31">
        <f>N15/$R15</f>
        <v>0.10975609756097561</v>
      </c>
      <c r="O16" s="31">
        <f>O15/$R15</f>
        <v>0.12195121951219512</v>
      </c>
      <c r="P16" s="31">
        <f>P15/$R15</f>
        <v>4.878048780487805E-2</v>
      </c>
      <c r="Q16" s="31">
        <f>Q15/$R15</f>
        <v>0</v>
      </c>
      <c r="R16" s="38"/>
      <c r="S16" s="21"/>
      <c r="T16" s="21"/>
      <c r="U16" s="21"/>
      <c r="V16" s="22">
        <f>V15/X15</f>
        <v>0.82857142857142863</v>
      </c>
      <c r="W16" s="22">
        <f>W15/X15</f>
        <v>0.21428571428571427</v>
      </c>
      <c r="X16" s="21"/>
    </row>
  </sheetData>
  <mergeCells count="12">
    <mergeCell ref="M2:R2"/>
    <mergeCell ref="S2:U2"/>
    <mergeCell ref="V2:X2"/>
    <mergeCell ref="A16:D16"/>
    <mergeCell ref="A1:L1"/>
    <mergeCell ref="A2:A3"/>
    <mergeCell ref="B2:B3"/>
    <mergeCell ref="C2:C3"/>
    <mergeCell ref="D2:D3"/>
    <mergeCell ref="E2:J2"/>
    <mergeCell ref="K2:K3"/>
    <mergeCell ref="L2:L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學士</vt:lpstr>
      <vt:lpstr>碩士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2018-02-22T01:46:57Z</dcterms:created>
  <dcterms:modified xsi:type="dcterms:W3CDTF">2018-02-22T01:50:34Z</dcterms:modified>
</cp:coreProperties>
</file>